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 tabRatio="500"/>
  </bookViews>
  <sheets>
    <sheet name="byliny_25-26" sheetId="1" r:id="rId1"/>
  </sheets>
  <definedNames>
    <definedName name="_xlnm._FilterDatabase" localSheetId="0" hidden="1">'byliny_25-26'!$B$5:$P$73</definedName>
  </definedNames>
  <calcPr calcId="114210"/>
</workbook>
</file>

<file path=xl/calcChain.xml><?xml version="1.0" encoding="utf-8"?>
<calcChain xmlns="http://schemas.openxmlformats.org/spreadsheetml/2006/main">
  <c r="I21" i="1"/>
  <c r="O21"/>
  <c r="P21"/>
  <c r="I61"/>
  <c r="O61"/>
  <c r="P61"/>
  <c r="I66"/>
  <c r="O66"/>
  <c r="P66"/>
  <c r="I60"/>
  <c r="O60"/>
  <c r="P60"/>
  <c r="I58"/>
  <c r="O58"/>
  <c r="P58"/>
  <c r="I19"/>
  <c r="O19"/>
  <c r="P19"/>
  <c r="I68"/>
  <c r="O68"/>
  <c r="P68"/>
  <c r="J33"/>
  <c r="O33"/>
  <c r="I33"/>
  <c r="P33"/>
  <c r="J20"/>
  <c r="J32"/>
  <c r="J28"/>
  <c r="I47"/>
  <c r="O47"/>
  <c r="P47"/>
  <c r="I46"/>
  <c r="O46"/>
  <c r="P46"/>
  <c r="I50"/>
  <c r="O50"/>
  <c r="P50"/>
  <c r="I14"/>
  <c r="O14"/>
  <c r="P14"/>
  <c r="I55"/>
  <c r="O55"/>
  <c r="P55"/>
  <c r="I45"/>
  <c r="I27"/>
  <c r="I20"/>
  <c r="I18"/>
  <c r="I59"/>
  <c r="I25"/>
  <c r="I39"/>
  <c r="O25"/>
  <c r="P25"/>
  <c r="O39"/>
  <c r="P39"/>
  <c r="O18"/>
  <c r="P18"/>
  <c r="I54"/>
  <c r="O54"/>
  <c r="P54"/>
  <c r="I52"/>
  <c r="O52"/>
  <c r="P52"/>
  <c r="I56"/>
  <c r="O56"/>
  <c r="P56"/>
  <c r="I40"/>
  <c r="O40"/>
  <c r="P40"/>
  <c r="I53"/>
  <c r="O53"/>
  <c r="P53"/>
  <c r="I63"/>
  <c r="O63"/>
  <c r="P63"/>
  <c r="I57"/>
  <c r="O57"/>
  <c r="P57"/>
  <c r="I67"/>
  <c r="O67"/>
  <c r="P67"/>
  <c r="I70"/>
  <c r="O70"/>
  <c r="P70"/>
  <c r="I12"/>
  <c r="O12"/>
  <c r="P12"/>
  <c r="I65"/>
  <c r="O65"/>
  <c r="P65"/>
  <c r="I34"/>
  <c r="O34"/>
  <c r="I42"/>
  <c r="O42"/>
  <c r="P42"/>
  <c r="I51"/>
  <c r="O51"/>
  <c r="P51"/>
  <c r="I31"/>
  <c r="O31"/>
  <c r="P31"/>
  <c r="I9"/>
  <c r="O9"/>
  <c r="P9"/>
  <c r="I26"/>
  <c r="O26"/>
  <c r="P26"/>
  <c r="I41"/>
  <c r="O41"/>
  <c r="P41"/>
  <c r="I11"/>
  <c r="O11"/>
  <c r="P11"/>
  <c r="I43"/>
  <c r="O43"/>
  <c r="I62"/>
  <c r="O62"/>
  <c r="P62"/>
  <c r="O20"/>
  <c r="P20"/>
  <c r="O27"/>
  <c r="P27"/>
  <c r="O45"/>
  <c r="P45"/>
  <c r="I69"/>
  <c r="O69"/>
  <c r="P69"/>
  <c r="I73"/>
  <c r="O73"/>
  <c r="P73"/>
  <c r="I49"/>
  <c r="O49"/>
  <c r="P49"/>
  <c r="I8"/>
  <c r="O8"/>
  <c r="P8"/>
  <c r="I24"/>
  <c r="O24"/>
  <c r="P24"/>
  <c r="I37"/>
  <c r="O37"/>
  <c r="P37"/>
  <c r="I36"/>
  <c r="O36"/>
  <c r="P36"/>
  <c r="I35"/>
  <c r="O35"/>
  <c r="P35"/>
  <c r="I72"/>
  <c r="O72"/>
  <c r="P72"/>
  <c r="I71"/>
  <c r="O71"/>
  <c r="P71"/>
  <c r="I38"/>
  <c r="O38"/>
  <c r="P38"/>
  <c r="I44"/>
  <c r="O44"/>
  <c r="P44"/>
  <c r="O59"/>
  <c r="P59"/>
  <c r="I17"/>
  <c r="O17"/>
  <c r="P17"/>
  <c r="I15"/>
  <c r="O15"/>
  <c r="P15"/>
  <c r="I29"/>
  <c r="O29"/>
  <c r="I10"/>
  <c r="O10"/>
  <c r="P10"/>
  <c r="I32"/>
  <c r="O32"/>
  <c r="P32"/>
  <c r="I28"/>
  <c r="O28"/>
  <c r="P28"/>
  <c r="I30"/>
  <c r="O30"/>
  <c r="P30"/>
  <c r="I16"/>
  <c r="O16"/>
  <c r="P16"/>
  <c r="I64"/>
  <c r="O64"/>
  <c r="P64"/>
  <c r="I48"/>
  <c r="O48"/>
  <c r="P48"/>
  <c r="I7"/>
  <c r="O7"/>
  <c r="P7"/>
  <c r="I23"/>
  <c r="O23"/>
  <c r="P23"/>
  <c r="I22"/>
  <c r="O22"/>
  <c r="P22"/>
  <c r="I13"/>
  <c r="O13"/>
  <c r="P13"/>
  <c r="P34"/>
  <c r="P43"/>
  <c r="P29"/>
</calcChain>
</file>

<file path=xl/sharedStrings.xml><?xml version="1.0" encoding="utf-8"?>
<sst xmlns="http://schemas.openxmlformats.org/spreadsheetml/2006/main" count="287" uniqueCount="217">
  <si>
    <t>ZŠ ÚPICE–LÁNY</t>
  </si>
  <si>
    <t>SBĚR BYLIN</t>
  </si>
  <si>
    <t>PRŮBĚŽNÉ POŘADÍ</t>
  </si>
  <si>
    <t>pořadí</t>
  </si>
  <si>
    <t>jméno, příjmení</t>
  </si>
  <si>
    <t>třída</t>
  </si>
  <si>
    <t>září</t>
  </si>
  <si>
    <t>říjen</t>
  </si>
  <si>
    <t>listopad</t>
  </si>
  <si>
    <t>prosinec</t>
  </si>
  <si>
    <t>leden</t>
  </si>
  <si>
    <t>I. POLOLETÍ CELKEM</t>
  </si>
  <si>
    <t>únor</t>
  </si>
  <si>
    <t>březen</t>
  </si>
  <si>
    <t>duben</t>
  </si>
  <si>
    <t>květen</t>
  </si>
  <si>
    <t>červen</t>
  </si>
  <si>
    <t>II. POLOLETÍ CELKEM</t>
  </si>
  <si>
    <t>CELKEM
v Kč</t>
  </si>
  <si>
    <t>1. pololetí</t>
  </si>
  <si>
    <t>2. pololetí</t>
  </si>
  <si>
    <t>celkem</t>
  </si>
  <si>
    <t>1.</t>
  </si>
  <si>
    <t>2.</t>
  </si>
  <si>
    <t>3.</t>
  </si>
  <si>
    <t>33.</t>
  </si>
  <si>
    <t>34.</t>
  </si>
  <si>
    <t>35.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</si>
  <si>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</si>
  <si>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</si>
  <si>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</si>
  <si>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</si>
  <si>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</si>
  <si>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</si>
  <si>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</si>
  <si>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</si>
  <si>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</si>
  <si>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</si>
  <si>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</si>
  <si>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</si>
  <si>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</si>
  <si>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</si>
  <si>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</si>
  <si>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</si>
  <si>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</si>
  <si>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</si>
  <si>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</si>
  <si>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</si>
  <si>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</si>
  <si>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</si>
  <si>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</si>
  <si>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</si>
  <si>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</si>
  <si>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</si>
  <si>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</si>
  <si>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</si>
  <si>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</si>
  <si>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</si>
  <si>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</si>
  <si>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</si>
  <si>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</si>
  <si>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</si>
  <si>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</si>
  <si>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</si>
  <si>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</si>
  <si>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</si>
  <si>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</si>
  <si>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</si>
  <si>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</si>
  <si>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</si>
  <si>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</si>
  <si>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</si>
  <si>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</si>
  <si>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</si>
  <si>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</si>
  <si>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</si>
  <si>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</si>
  <si>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</si>
  <si>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</si>
  <si>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</si>
  <si>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</si>
  <si>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</si>
  <si>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</si>
  <si>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</si>
  <si>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</si>
  <si>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</si>
  <si>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</si>
  <si>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</si>
  <si>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</si>
  <si>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</si>
  <si>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</si>
  <si>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</si>
  <si>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</si>
  <si>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</si>
  <si>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</si>
  <si>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školní rok 2025–2026</t>
  </si>
  <si>
    <t>32.</t>
  </si>
  <si>
    <t>36.</t>
  </si>
  <si>
    <t>37.</t>
  </si>
  <si>
    <t>Andrea Zelinková</t>
  </si>
  <si>
    <t>5.A</t>
  </si>
  <si>
    <t>Jana Steidlerová</t>
  </si>
  <si>
    <t>6.A</t>
  </si>
  <si>
    <t>Filip Steidler</t>
  </si>
  <si>
    <t>9.A</t>
  </si>
  <si>
    <t>Pavel Doskočil</t>
  </si>
  <si>
    <t>3.A</t>
  </si>
  <si>
    <t>Ester Gollová</t>
  </si>
  <si>
    <t>2.A</t>
  </si>
  <si>
    <t>Tomáš Brát</t>
  </si>
  <si>
    <t xml:space="preserve">Vladimír Král </t>
  </si>
  <si>
    <t>Rozálie Slavíková</t>
  </si>
  <si>
    <t>1.A</t>
  </si>
  <si>
    <t>Ema Kultová</t>
  </si>
  <si>
    <t>Jakub Peterka</t>
  </si>
  <si>
    <t>2.B</t>
  </si>
  <si>
    <t>Anežka Turková</t>
  </si>
  <si>
    <t>Jiří Adam</t>
  </si>
  <si>
    <t>Anna Matesová</t>
  </si>
  <si>
    <t>Tereza Hejnová</t>
  </si>
  <si>
    <t>David Hejna</t>
  </si>
  <si>
    <t>5.B</t>
  </si>
  <si>
    <t>Ela Tejklová</t>
  </si>
  <si>
    <t>Matyáš Barták</t>
  </si>
  <si>
    <t>Abigail Flejgrová</t>
  </si>
  <si>
    <t>Marie M. Suchánková</t>
  </si>
  <si>
    <t>Ondřej Gajdoš</t>
  </si>
  <si>
    <t>Jakub Hubený</t>
  </si>
  <si>
    <t>Tomáš Hubený</t>
  </si>
  <si>
    <t>Michal Čech</t>
  </si>
  <si>
    <t>Rozálie Čechová</t>
  </si>
  <si>
    <t>Ema Čechová</t>
  </si>
  <si>
    <t>Adéla Matysková</t>
  </si>
  <si>
    <t>4.B</t>
  </si>
  <si>
    <t>Milli Štěpánová</t>
  </si>
  <si>
    <t>4.A</t>
  </si>
  <si>
    <t>Filip Goll</t>
  </si>
  <si>
    <t>Ema Krouželová</t>
  </si>
  <si>
    <t>Eliška Matysková</t>
  </si>
  <si>
    <t>7.A</t>
  </si>
  <si>
    <t>Sára Nývltová</t>
  </si>
  <si>
    <t>Valentýna Kultová</t>
  </si>
  <si>
    <t>Jitřenka Králíková</t>
  </si>
  <si>
    <t>Sofie Jörka</t>
  </si>
  <si>
    <t>55.</t>
  </si>
  <si>
    <t>Denisa Vítová</t>
  </si>
  <si>
    <t>Mirek Čermák</t>
  </si>
  <si>
    <t>Nikola Stará</t>
  </si>
  <si>
    <t>Jan Steidler</t>
  </si>
  <si>
    <t>Klára Kultová</t>
  </si>
  <si>
    <t>Tereza Vítová</t>
  </si>
  <si>
    <t>8.B</t>
  </si>
  <si>
    <t>Jakub Vágner</t>
  </si>
  <si>
    <t>Pavel Danko</t>
  </si>
  <si>
    <t>Michal Kroupa</t>
  </si>
  <si>
    <t>Natálie Petrášová</t>
  </si>
  <si>
    <t>Martin Kníže</t>
  </si>
  <si>
    <t>Adam David</t>
  </si>
  <si>
    <t>Petr Balcar</t>
  </si>
  <si>
    <t>Nikol Riedlová</t>
  </si>
  <si>
    <t>8.A</t>
  </si>
  <si>
    <t>Jan Folc</t>
  </si>
  <si>
    <t>Petr Danko</t>
  </si>
  <si>
    <t>Matěj Ježek</t>
  </si>
  <si>
    <t>Marie  Lancová</t>
  </si>
  <si>
    <t>Hugo Novák</t>
  </si>
  <si>
    <t>Nikola Kvíčerová</t>
  </si>
  <si>
    <t>Samuel Kovář</t>
  </si>
  <si>
    <t>Vendelín Kameník</t>
  </si>
  <si>
    <t>106.</t>
  </si>
  <si>
    <t>Daniela Strachotová</t>
  </si>
  <si>
    <t>25.</t>
  </si>
  <si>
    <t>Nela Kultová</t>
  </si>
  <si>
    <t>8.</t>
  </si>
  <si>
    <t>18.</t>
  </si>
  <si>
    <t>19.</t>
  </si>
  <si>
    <t>Eva Zitková</t>
  </si>
  <si>
    <t>107.</t>
  </si>
  <si>
    <t>Jan Jindra</t>
  </si>
  <si>
    <t>Mia Pražanová</t>
  </si>
  <si>
    <t>108.</t>
  </si>
  <si>
    <t>Max Šimánek</t>
  </si>
  <si>
    <t>4.</t>
  </si>
  <si>
    <t>5.</t>
  </si>
  <si>
    <t>15.</t>
  </si>
  <si>
    <t>6.</t>
  </si>
  <si>
    <t>7.</t>
  </si>
  <si>
    <t>20.</t>
  </si>
  <si>
    <t>21.</t>
  </si>
  <si>
    <t>22.</t>
  </si>
  <si>
    <t>23.</t>
  </si>
  <si>
    <t>24.</t>
  </si>
  <si>
    <t>Matěj Hubený</t>
  </si>
  <si>
    <t>Matyáš Antoš</t>
  </si>
  <si>
    <t>Samuel Jarolímek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</si>
  <si>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</si>
  <si>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</si>
  <si>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</si>
  <si>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</si>
  <si>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</si>
  <si>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</si>
  <si>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</si>
  <si>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</si>
  <si>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</si>
  <si>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Sofie Sobotková</t>
  </si>
  <si>
    <t>9.</t>
  </si>
  <si>
    <t>10.</t>
  </si>
  <si>
    <t>11.-12.</t>
  </si>
  <si>
    <t>26.</t>
  </si>
  <si>
    <t>118.</t>
  </si>
  <si>
    <t>Jan Pieknik</t>
  </si>
  <si>
    <t>13.</t>
  </si>
  <si>
    <t>14.</t>
  </si>
  <si>
    <t>16.-17.</t>
  </si>
  <si>
    <t>27.</t>
  </si>
  <si>
    <t>28.</t>
  </si>
  <si>
    <t>29.-31.</t>
  </si>
</sst>
</file>

<file path=xl/styles.xml><?xml version="1.0" encoding="utf-8"?>
<styleSheet xmlns="http://schemas.openxmlformats.org/spreadsheetml/2006/main">
  <numFmts count="1">
    <numFmt numFmtId="164" formatCode="#,##0.00&quot; Kč &quot;;#,##0.00&quot; Kč &quot;;\-#&quot; Kč &quot;;\ @\ "/>
  </numFmts>
  <fonts count="35">
    <font>
      <sz val="10"/>
      <color rgb="FF000000"/>
      <name val="Arial CE"/>
      <charset val="238"/>
    </font>
    <font>
      <sz val="14"/>
      <color indexed="55"/>
      <name val="Arial CE"/>
      <charset val="238"/>
    </font>
    <font>
      <b/>
      <sz val="20"/>
      <color indexed="55"/>
      <name val="Calibri"/>
      <charset val="238"/>
    </font>
    <font>
      <b/>
      <sz val="24"/>
      <color indexed="23"/>
      <name val="Calibri"/>
      <charset val="238"/>
    </font>
    <font>
      <i/>
      <sz val="12"/>
      <color indexed="55"/>
      <name val="Calibri"/>
      <charset val="238"/>
    </font>
    <font>
      <b/>
      <sz val="8"/>
      <color indexed="55"/>
      <name val="Calibri"/>
      <charset val="238"/>
    </font>
    <font>
      <sz val="14"/>
      <color indexed="55"/>
      <name val="Calibri"/>
      <charset val="238"/>
    </font>
    <font>
      <b/>
      <sz val="14"/>
      <color indexed="55"/>
      <name val="Calibri"/>
      <charset val="238"/>
    </font>
    <font>
      <sz val="10"/>
      <color indexed="55"/>
      <name val="Calibri"/>
      <charset val="238"/>
    </font>
    <font>
      <b/>
      <i/>
      <sz val="11"/>
      <color indexed="55"/>
      <name val="Calibri"/>
      <charset val="238"/>
    </font>
    <font>
      <b/>
      <i/>
      <sz val="8"/>
      <color indexed="55"/>
      <name val="Calibri"/>
      <charset val="238"/>
    </font>
    <font>
      <b/>
      <sz val="11"/>
      <color indexed="55"/>
      <name val="Calibri"/>
      <charset val="238"/>
    </font>
    <font>
      <b/>
      <sz val="12"/>
      <color indexed="55"/>
      <name val="Calibri"/>
      <charset val="238"/>
    </font>
    <font>
      <i/>
      <sz val="10"/>
      <color indexed="55"/>
      <name val="Calibri"/>
      <charset val="238"/>
    </font>
    <font>
      <b/>
      <sz val="14"/>
      <color indexed="13"/>
      <name val="Calibri"/>
      <charset val="238"/>
    </font>
    <font>
      <b/>
      <i/>
      <sz val="12"/>
      <color indexed="55"/>
      <name val="Calibri"/>
      <charset val="238"/>
    </font>
    <font>
      <b/>
      <sz val="7"/>
      <color indexed="55"/>
      <name val="Calibri"/>
      <charset val="238"/>
    </font>
    <font>
      <sz val="10"/>
      <color rgb="FFFFFFFF"/>
      <name val="Arial CE"/>
      <charset val="238"/>
    </font>
    <font>
      <sz val="10"/>
      <color rgb="FF000000"/>
      <name val="Arial CE"/>
      <charset val="238"/>
    </font>
    <font>
      <b/>
      <sz val="10"/>
      <color rgb="FF000000"/>
      <name val="Arial CE"/>
      <charset val="238"/>
    </font>
    <font>
      <sz val="10"/>
      <color rgb="FFCC0000"/>
      <name val="Arial CE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sz val="18"/>
      <color rgb="FF000000"/>
      <name val="Arial CE"/>
      <charset val="238"/>
    </font>
    <font>
      <b/>
      <sz val="24"/>
      <color rgb="FF000000"/>
      <name val="Arial CE"/>
      <charset val="238"/>
    </font>
    <font>
      <sz val="12"/>
      <color rgb="FF000000"/>
      <name val="Arial CE"/>
      <charset val="238"/>
    </font>
    <font>
      <u/>
      <sz val="10"/>
      <color rgb="FF0000EE"/>
      <name val="Arial CE"/>
      <charset val="238"/>
    </font>
    <font>
      <b/>
      <sz val="15"/>
      <color rgb="FF666699"/>
      <name val="Calibri"/>
      <charset val="238"/>
    </font>
    <font>
      <b/>
      <sz val="13"/>
      <color rgb="FF666699"/>
      <name val="Calibri"/>
      <charset val="238"/>
    </font>
    <font>
      <sz val="10"/>
      <color rgb="FF996600"/>
      <name val="Arial CE"/>
      <charset val="238"/>
    </font>
    <font>
      <sz val="11"/>
      <color rgb="FF993300"/>
      <name val="Calibri"/>
      <charset val="238"/>
    </font>
    <font>
      <sz val="10"/>
      <color rgb="FF333333"/>
      <name val="Arial CE"/>
      <charset val="238"/>
    </font>
    <font>
      <b/>
      <i/>
      <u/>
      <sz val="10"/>
      <color rgb="FF000000"/>
      <name val="Arial CE"/>
      <charset val="238"/>
    </font>
    <font>
      <sz val="11"/>
      <color rgb="FFFFFFFF"/>
      <name val="Calibri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35"/>
        <bgColor indexed="18"/>
      </patternFill>
    </fill>
    <fill>
      <patternFill patternType="solid">
        <fgColor indexed="19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19"/>
        <bgColor indexed="64"/>
      </patternFill>
    </fill>
    <fill>
      <patternFill patternType="solid">
        <fgColor indexed="57"/>
        <bgColor indexed="43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5E0B4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33CCCC"/>
      </bottom>
      <diagonal/>
    </border>
    <border>
      <left/>
      <right/>
      <top/>
      <bottom style="medium">
        <color rgb="FF99CC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7">
    <xf numFmtId="0" fontId="0" fillId="0" borderId="0"/>
    <xf numFmtId="0" fontId="17" fillId="7" borderId="0" applyBorder="0" applyProtection="0"/>
    <xf numFmtId="0" fontId="17" fillId="8" borderId="0" applyBorder="0" applyProtection="0"/>
    <xf numFmtId="0" fontId="18" fillId="9" borderId="0" applyBorder="0" applyProtection="0"/>
    <xf numFmtId="0" fontId="19" fillId="0" borderId="0" applyBorder="0" applyProtection="0"/>
    <xf numFmtId="0" fontId="20" fillId="10" borderId="0" applyBorder="0" applyProtection="0"/>
    <xf numFmtId="0" fontId="21" fillId="11" borderId="0" applyBorder="0" applyProtection="0"/>
    <xf numFmtId="0" fontId="22" fillId="0" borderId="0" applyBorder="0" applyProtection="0"/>
    <xf numFmtId="0" fontId="23" fillId="12" borderId="0" applyBorder="0" applyProtection="0"/>
    <xf numFmtId="0" fontId="24" fillId="0" borderId="0" applyBorder="0" applyProtection="0"/>
    <xf numFmtId="0" fontId="25" fillId="0" borderId="0" applyBorder="0" applyProtection="0"/>
    <xf numFmtId="0" fontId="26" fillId="0" borderId="0" applyBorder="0" applyProtection="0"/>
    <xf numFmtId="0" fontId="27" fillId="0" borderId="0" applyBorder="0" applyProtection="0"/>
    <xf numFmtId="164" fontId="18" fillId="0" borderId="0" applyBorder="0" applyProtection="0"/>
    <xf numFmtId="0" fontId="28" fillId="0" borderId="12" applyProtection="0"/>
    <xf numFmtId="0" fontId="29" fillId="0" borderId="13" applyProtection="0"/>
    <xf numFmtId="0" fontId="30" fillId="13" borderId="0" applyBorder="0" applyProtection="0"/>
    <xf numFmtId="0" fontId="31" fillId="14" borderId="0" applyBorder="0" applyProtection="0"/>
    <xf numFmtId="0" fontId="32" fillId="13" borderId="14" applyProtection="0"/>
    <xf numFmtId="0" fontId="18" fillId="13" borderId="15" applyProtection="0"/>
    <xf numFmtId="0" fontId="33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20" fillId="0" borderId="0" applyBorder="0" applyProtection="0"/>
    <xf numFmtId="0" fontId="34" fillId="15" borderId="0" applyBorder="0" applyProtection="0"/>
    <xf numFmtId="0" fontId="34" fillId="16" borderId="0" applyBorder="0" applyProtection="0"/>
    <xf numFmtId="0" fontId="34" fillId="17" borderId="0" applyBorder="0" applyProtection="0"/>
  </cellStyleXfs>
  <cellXfs count="55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1" xfId="0" applyFont="1" applyBorder="1" applyAlignment="1">
      <alignment horizontal="left" inden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left" inden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3" fontId="10" fillId="3" borderId="7" xfId="0" applyNumberFormat="1" applyFont="1" applyFill="1" applyBorder="1" applyAlignment="1">
      <alignment horizontal="center" vertical="center" wrapText="1"/>
    </xf>
    <xf numFmtId="164" fontId="11" fillId="2" borderId="2" xfId="13" applyFont="1" applyFill="1" applyBorder="1" applyAlignment="1" applyProtection="1">
      <alignment horizontal="center" vertical="center"/>
    </xf>
    <xf numFmtId="164" fontId="12" fillId="4" borderId="7" xfId="13" applyFont="1" applyFill="1" applyBorder="1" applyAlignment="1" applyProtection="1">
      <alignment horizontal="center" vertical="center"/>
    </xf>
    <xf numFmtId="164" fontId="12" fillId="4" borderId="1" xfId="13" applyFont="1" applyFill="1" applyBorder="1" applyAlignment="1" applyProtection="1">
      <alignment horizontal="center" vertical="center"/>
    </xf>
    <xf numFmtId="164" fontId="11" fillId="2" borderId="5" xfId="13" applyFont="1" applyFill="1" applyBorder="1" applyAlignment="1" applyProtection="1">
      <alignment horizontal="center" vertical="center"/>
    </xf>
    <xf numFmtId="164" fontId="12" fillId="4" borderId="4" xfId="13" applyFont="1" applyFill="1" applyBorder="1" applyAlignment="1" applyProtection="1">
      <alignment horizontal="center" vertical="center"/>
    </xf>
    <xf numFmtId="164" fontId="11" fillId="2" borderId="6" xfId="13" applyFont="1" applyFill="1" applyBorder="1" applyAlignment="1" applyProtection="1">
      <alignment horizontal="center" vertical="center"/>
    </xf>
    <xf numFmtId="164" fontId="12" fillId="4" borderId="8" xfId="13" applyFont="1" applyFill="1" applyBorder="1" applyAlignment="1" applyProtection="1">
      <alignment horizontal="center" vertical="center"/>
    </xf>
    <xf numFmtId="164" fontId="12" fillId="4" borderId="6" xfId="13" applyFont="1" applyFill="1" applyBorder="1" applyAlignment="1" applyProtection="1">
      <alignment horizontal="center" vertical="center"/>
    </xf>
    <xf numFmtId="164" fontId="12" fillId="4" borderId="2" xfId="13" applyFont="1" applyFill="1" applyBorder="1" applyAlignment="1" applyProtection="1">
      <alignment horizontal="center" vertical="center"/>
    </xf>
    <xf numFmtId="164" fontId="12" fillId="4" borderId="5" xfId="13" applyFont="1" applyFill="1" applyBorder="1" applyAlignment="1" applyProtection="1">
      <alignment horizontal="center" vertical="center"/>
    </xf>
    <xf numFmtId="0" fontId="13" fillId="0" borderId="0" xfId="0" applyFont="1"/>
    <xf numFmtId="0" fontId="0" fillId="0" borderId="9" xfId="0" applyBorder="1"/>
    <xf numFmtId="0" fontId="7" fillId="0" borderId="0" xfId="0" applyFont="1" applyAlignment="1">
      <alignment horizontal="left" indent="1"/>
    </xf>
    <xf numFmtId="0" fontId="6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left" vertical="center" indent="1"/>
    </xf>
    <xf numFmtId="0" fontId="15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2" fontId="8" fillId="5" borderId="2" xfId="0" applyNumberFormat="1" applyFont="1" applyFill="1" applyBorder="1" applyAlignment="1">
      <alignment horizontal="center"/>
    </xf>
    <xf numFmtId="2" fontId="16" fillId="0" borderId="3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2" fontId="0" fillId="0" borderId="0" xfId="0" applyNumberFormat="1"/>
    <xf numFmtId="0" fontId="6" fillId="0" borderId="11" xfId="0" applyFont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left" indent="1"/>
    </xf>
    <xf numFmtId="0" fontId="8" fillId="5" borderId="2" xfId="0" applyFont="1" applyFill="1" applyBorder="1" applyAlignment="1">
      <alignment horizontal="center" vertical="center"/>
    </xf>
    <xf numFmtId="2" fontId="0" fillId="0" borderId="2" xfId="0" applyNumberFormat="1" applyBorder="1"/>
    <xf numFmtId="0" fontId="2" fillId="0" borderId="2" xfId="0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</cellXfs>
  <cellStyles count="27">
    <cellStyle name="Accent 1 5" xfId="1"/>
    <cellStyle name="Accent 2 6" xfId="2"/>
    <cellStyle name="Accent 3 7" xfId="3"/>
    <cellStyle name="Accent 4" xfId="4"/>
    <cellStyle name="Bad 8" xfId="5"/>
    <cellStyle name="Error 9" xfId="6"/>
    <cellStyle name="Footnote 10" xfId="7"/>
    <cellStyle name="Good 11" xfId="8"/>
    <cellStyle name="Heading 1 13" xfId="9"/>
    <cellStyle name="Heading 12" xfId="10"/>
    <cellStyle name="Heading 2 14" xfId="11"/>
    <cellStyle name="Hyperlink 15" xfId="12"/>
    <cellStyle name="měny" xfId="13" builtinId="4"/>
    <cellStyle name="Nadpis 1 1" xfId="14"/>
    <cellStyle name="Nadpis 2 1" xfId="15"/>
    <cellStyle name="Neutral 16" xfId="16"/>
    <cellStyle name="Neutrální 1" xfId="17"/>
    <cellStyle name="normální" xfId="0" builtinId="0"/>
    <cellStyle name="Note 17" xfId="18"/>
    <cellStyle name="Poznámka 1" xfId="19"/>
    <cellStyle name="Result 18" xfId="20"/>
    <cellStyle name="Status 19" xfId="21"/>
    <cellStyle name="Text 20" xfId="22"/>
    <cellStyle name="Warning 21" xfId="23"/>
    <cellStyle name="Zvýraznění 1 1" xfId="24"/>
    <cellStyle name="Zvýraznění 2 1" xfId="25"/>
    <cellStyle name="Zvýraznění 3 1" xfId="26"/>
  </cellStyles>
  <dxfs count="35"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indexed="55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5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55"/>
        <name val="Calibri"/>
        <scheme val="none"/>
      </font>
      <fill>
        <patternFill patternType="solid">
          <fgColor indexed="26"/>
          <bgColor indexed="43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55"/>
        <name val="Calibri"/>
        <scheme val="none"/>
      </font>
      <fill>
        <patternFill patternType="solid">
          <fgColor indexed="18"/>
          <bgColor indexed="3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5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5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5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5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5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55"/>
        <name val="Calibri"/>
        <scheme val="none"/>
      </font>
      <fill>
        <patternFill patternType="solid">
          <fgColor indexed="18"/>
          <bgColor indexed="3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5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5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5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5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55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55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55"/>
        <name val="Calibri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  <tableStyle name="PivotStylePreset2_Accent1" table="0" count="10">
      <tableStyleElement type="headerRow" dxfId="27"/>
      <tableStyleElement type="totalRow" dxfId="26"/>
      <tableStyleElement type="firstRowStripe" dxfId="25"/>
      <tableStyleElement type="firstColumnStripe" dxfId="24"/>
      <tableStyleElement type="firstSubtotalRow" dxfId="23"/>
      <tableStyleElement type="secondSubtotalRow" dxfId="22"/>
      <tableStyleElement type="firstRowSubheading" dxfId="21"/>
      <tableStyleElement type="secondRowSubheading" dxfId="20"/>
      <tableStyleElement type="pageFieldLabels" dxfId="19"/>
      <tableStyleElement type="pageFieldValues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5E0B4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0" displayName="__Anonymous_Sheet_DB__0" ref="B5:P73" totalsRowShown="0" headerRowDxfId="0" dataDxfId="1" headerRowBorderDxfId="17">
  <autoFilter ref="B5:P73"/>
  <tableColumns count="15">
    <tableColumn id="1" name="jméno, příjmení" dataDxfId="16"/>
    <tableColumn id="2" name="třída" dataDxfId="15"/>
    <tableColumn id="3" name="září" dataDxfId="14"/>
    <tableColumn id="4" name="říjen" dataDxfId="13"/>
    <tableColumn id="5" name="listopad" dataDxfId="12"/>
    <tableColumn id="6" name="prosinec" dataDxfId="11"/>
    <tableColumn id="7" name="leden" dataDxfId="10"/>
    <tableColumn id="8" name="I. POLOLETÍ CELKEM" dataDxfId="9" dataCellStyle="měny">
      <calculatedColumnFormula>SUM(D6:H6)</calculatedColumnFormula>
    </tableColumn>
    <tableColumn id="9" name="únor" dataDxfId="8"/>
    <tableColumn id="10" name="březen" dataDxfId="7"/>
    <tableColumn id="11" name="duben" dataDxfId="6"/>
    <tableColumn id="12" name="květen" dataDxfId="5"/>
    <tableColumn id="13" name="červen" dataDxfId="4"/>
    <tableColumn id="14" name="II. POLOLETÍ CELKEM" dataDxfId="3" dataCellStyle="měny">
      <calculatedColumnFormula>SUM(J6:N6)</calculatedColumnFormula>
    </tableColumn>
    <tableColumn id="15" name="CELKEM_x000a_v Kč" dataDxfId="2" dataCellStyle="měny">
      <calculatedColumnFormula>SUM(O6,I6)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40"/>
  <sheetViews>
    <sheetView tabSelected="1" zoomScaleNormal="100" workbookViewId="0">
      <selection sqref="A1:P1"/>
    </sheetView>
  </sheetViews>
  <sheetFormatPr defaultColWidth="9.7109375" defaultRowHeight="12.75"/>
  <cols>
    <col min="1" max="1" width="9.140625" customWidth="1"/>
    <col min="2" max="2" width="32.85546875" customWidth="1"/>
    <col min="3" max="3" width="6.140625" bestFit="1" customWidth="1"/>
    <col min="4" max="4" width="6.5703125" style="45" bestFit="1" customWidth="1"/>
    <col min="5" max="6" width="7.140625" style="45" bestFit="1" customWidth="1"/>
    <col min="7" max="7" width="6.85546875" style="45" bestFit="1" customWidth="1"/>
    <col min="8" max="8" width="6.5703125" style="45" bestFit="1" customWidth="1"/>
    <col min="9" max="9" width="11.140625" bestFit="1" customWidth="1"/>
    <col min="10" max="10" width="6" customWidth="1"/>
    <col min="11" max="11" width="7.140625" bestFit="1" customWidth="1"/>
    <col min="12" max="13" width="6" customWidth="1"/>
    <col min="14" max="14" width="7" customWidth="1"/>
    <col min="15" max="15" width="12.85546875" customWidth="1"/>
    <col min="16" max="16" width="23.42578125" customWidth="1"/>
    <col min="17" max="17" width="8.42578125" customWidth="1"/>
  </cols>
  <sheetData>
    <row r="1" spans="1:20" ht="52.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20" ht="30.7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18.75" customHeight="1">
      <c r="A3" s="51" t="s">
        <v>95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20" ht="27.75" customHeight="1">
      <c r="A4" s="53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20" s="1" customFormat="1" ht="46.5" hidden="1" customHeight="1">
      <c r="A5" s="30" t="s">
        <v>3</v>
      </c>
      <c r="B5" s="37" t="s">
        <v>4</v>
      </c>
      <c r="C5" s="38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12" t="s">
        <v>11</v>
      </c>
      <c r="J5" s="39" t="s">
        <v>12</v>
      </c>
      <c r="K5" s="39" t="s">
        <v>13</v>
      </c>
      <c r="L5" s="39" t="s">
        <v>14</v>
      </c>
      <c r="M5" s="39" t="s">
        <v>15</v>
      </c>
      <c r="N5" s="39" t="s">
        <v>16</v>
      </c>
      <c r="O5" s="12" t="s">
        <v>17</v>
      </c>
      <c r="P5" s="13" t="s">
        <v>18</v>
      </c>
    </row>
    <row r="6" spans="1:20" s="1" customFormat="1" ht="30.6" customHeight="1">
      <c r="A6" s="31"/>
      <c r="B6" s="2" t="s">
        <v>4</v>
      </c>
      <c r="C6" s="3" t="s">
        <v>5</v>
      </c>
      <c r="D6" s="42" t="s">
        <v>6</v>
      </c>
      <c r="E6" s="42" t="s">
        <v>7</v>
      </c>
      <c r="F6" s="42" t="s">
        <v>8</v>
      </c>
      <c r="G6" s="42" t="s">
        <v>9</v>
      </c>
      <c r="H6" s="42" t="s">
        <v>10</v>
      </c>
      <c r="I6" s="14" t="s">
        <v>19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14" t="s">
        <v>20</v>
      </c>
      <c r="P6" s="15" t="s">
        <v>21</v>
      </c>
    </row>
    <row r="7" spans="1:20" ht="17.45" customHeight="1">
      <c r="A7" s="32" t="s">
        <v>22</v>
      </c>
      <c r="B7" s="6" t="s">
        <v>105</v>
      </c>
      <c r="C7" s="7" t="s">
        <v>106</v>
      </c>
      <c r="D7" s="36">
        <v>61.7</v>
      </c>
      <c r="E7" s="36">
        <v>332.53</v>
      </c>
      <c r="F7" s="36">
        <v>137.78</v>
      </c>
      <c r="G7" s="36">
        <v>15.17</v>
      </c>
      <c r="H7" s="36">
        <v>21.53</v>
      </c>
      <c r="I7" s="16">
        <f t="shared" ref="I7:I38" si="0">SUM(D7:H7)</f>
        <v>568.70999999999992</v>
      </c>
      <c r="J7" s="33">
        <v>30.71</v>
      </c>
      <c r="K7" s="33">
        <v>18.399999999999999</v>
      </c>
      <c r="L7" s="49">
        <v>437.14</v>
      </c>
      <c r="M7" s="49">
        <v>791.9</v>
      </c>
      <c r="N7" s="33">
        <v>187.86</v>
      </c>
      <c r="O7" s="16">
        <f t="shared" ref="O7:O38" si="1">SUM(J7:N7)</f>
        <v>1466.0100000000002</v>
      </c>
      <c r="P7" s="17">
        <f t="shared" ref="P7:P38" si="2">SUM(O7,I7)</f>
        <v>2034.7200000000003</v>
      </c>
    </row>
    <row r="8" spans="1:20" s="1" customFormat="1" ht="17.45" customHeight="1">
      <c r="A8" s="32" t="s">
        <v>23</v>
      </c>
      <c r="B8" s="6" t="s">
        <v>134</v>
      </c>
      <c r="C8" s="7" t="s">
        <v>135</v>
      </c>
      <c r="D8" s="36"/>
      <c r="E8" s="40">
        <v>399.26</v>
      </c>
      <c r="F8" s="36">
        <v>275.56</v>
      </c>
      <c r="G8" s="40">
        <v>123.84</v>
      </c>
      <c r="H8" s="36">
        <v>96.16</v>
      </c>
      <c r="I8" s="16">
        <f t="shared" si="0"/>
        <v>894.81999999999994</v>
      </c>
      <c r="J8" s="49">
        <v>181.75</v>
      </c>
      <c r="K8" s="33">
        <v>174.33</v>
      </c>
      <c r="L8" s="33">
        <v>162.66</v>
      </c>
      <c r="M8" s="33">
        <v>388.24</v>
      </c>
      <c r="N8" s="33">
        <v>198.3</v>
      </c>
      <c r="O8" s="16">
        <f t="shared" si="1"/>
        <v>1105.28</v>
      </c>
      <c r="P8" s="17">
        <f t="shared" si="2"/>
        <v>2000.1</v>
      </c>
    </row>
    <row r="9" spans="1:20" s="1" customFormat="1" ht="17.45" customHeight="1">
      <c r="A9" s="32" t="s">
        <v>24</v>
      </c>
      <c r="B9" s="6" t="s">
        <v>148</v>
      </c>
      <c r="C9" s="7" t="s">
        <v>112</v>
      </c>
      <c r="D9" s="36"/>
      <c r="E9" s="36"/>
      <c r="F9" s="36">
        <v>143.75</v>
      </c>
      <c r="G9" s="36">
        <v>100.8</v>
      </c>
      <c r="H9" s="36"/>
      <c r="I9" s="16">
        <f t="shared" si="0"/>
        <v>244.55</v>
      </c>
      <c r="J9" s="33"/>
      <c r="K9" s="33"/>
      <c r="L9" s="33"/>
      <c r="M9" s="33">
        <v>479.15</v>
      </c>
      <c r="N9" s="33">
        <v>28.35</v>
      </c>
      <c r="O9" s="16">
        <f t="shared" si="1"/>
        <v>507.5</v>
      </c>
      <c r="P9" s="17">
        <f t="shared" si="2"/>
        <v>752.05</v>
      </c>
    </row>
    <row r="10" spans="1:20" s="1" customFormat="1" ht="17.45" customHeight="1">
      <c r="A10" s="32" t="s">
        <v>182</v>
      </c>
      <c r="B10" s="6" t="s">
        <v>116</v>
      </c>
      <c r="C10" s="7" t="s">
        <v>106</v>
      </c>
      <c r="D10" s="36"/>
      <c r="E10" s="36">
        <v>90.22</v>
      </c>
      <c r="F10" s="36">
        <v>81.45</v>
      </c>
      <c r="G10" s="36"/>
      <c r="H10" s="36">
        <v>96.3</v>
      </c>
      <c r="I10" s="16">
        <f t="shared" si="0"/>
        <v>267.97000000000003</v>
      </c>
      <c r="J10" s="33"/>
      <c r="K10" s="33"/>
      <c r="L10" s="33">
        <v>136.62</v>
      </c>
      <c r="M10" s="33">
        <v>148</v>
      </c>
      <c r="N10" s="33">
        <v>190.8</v>
      </c>
      <c r="O10" s="16">
        <f t="shared" si="1"/>
        <v>475.42</v>
      </c>
      <c r="P10" s="17">
        <f t="shared" si="2"/>
        <v>743.3900000000001</v>
      </c>
    </row>
    <row r="11" spans="1:20" ht="17.45" customHeight="1">
      <c r="A11" s="32" t="s">
        <v>183</v>
      </c>
      <c r="B11" s="6" t="s">
        <v>145</v>
      </c>
      <c r="C11" s="7" t="s">
        <v>100</v>
      </c>
      <c r="D11" s="36"/>
      <c r="E11" s="36"/>
      <c r="F11" s="40">
        <v>693.9</v>
      </c>
      <c r="G11" s="36"/>
      <c r="H11" s="36"/>
      <c r="I11" s="16">
        <f t="shared" si="0"/>
        <v>693.9</v>
      </c>
      <c r="J11" s="33"/>
      <c r="K11" s="33"/>
      <c r="L11" s="33"/>
      <c r="M11" s="33"/>
      <c r="N11" s="33">
        <v>27.03</v>
      </c>
      <c r="O11" s="16">
        <f t="shared" si="1"/>
        <v>27.03</v>
      </c>
      <c r="P11" s="17">
        <f t="shared" si="2"/>
        <v>720.93</v>
      </c>
    </row>
    <row r="12" spans="1:20" s="1" customFormat="1" ht="17.45" customHeight="1">
      <c r="A12" s="32" t="s">
        <v>185</v>
      </c>
      <c r="B12" s="6" t="s">
        <v>154</v>
      </c>
      <c r="C12" s="7" t="s">
        <v>115</v>
      </c>
      <c r="D12" s="36"/>
      <c r="E12" s="36"/>
      <c r="F12" s="36">
        <v>62.7</v>
      </c>
      <c r="G12" s="36"/>
      <c r="H12" s="36">
        <v>28.52</v>
      </c>
      <c r="I12" s="16">
        <f t="shared" si="0"/>
        <v>91.22</v>
      </c>
      <c r="J12" s="33">
        <v>68.77</v>
      </c>
      <c r="K12" s="33">
        <v>79.8</v>
      </c>
      <c r="L12" s="33">
        <v>73.23</v>
      </c>
      <c r="M12" s="33">
        <v>272.45</v>
      </c>
      <c r="N12" s="33"/>
      <c r="O12" s="16">
        <f t="shared" si="1"/>
        <v>494.25</v>
      </c>
      <c r="P12" s="17">
        <f t="shared" si="2"/>
        <v>585.47</v>
      </c>
    </row>
    <row r="13" spans="1:20" ht="17.45" customHeight="1">
      <c r="A13" s="32" t="s">
        <v>186</v>
      </c>
      <c r="B13" s="6" t="s">
        <v>99</v>
      </c>
      <c r="C13" s="7" t="s">
        <v>100</v>
      </c>
      <c r="D13" s="40">
        <v>139.1</v>
      </c>
      <c r="E13" s="36">
        <v>39.299999999999997</v>
      </c>
      <c r="F13" s="36"/>
      <c r="G13" s="36">
        <v>16.61</v>
      </c>
      <c r="H13" s="36"/>
      <c r="I13" s="16">
        <f t="shared" si="0"/>
        <v>195.01</v>
      </c>
      <c r="J13" s="33">
        <v>33.729999999999997</v>
      </c>
      <c r="K13" s="33">
        <v>47.5</v>
      </c>
      <c r="L13" s="33">
        <v>241.28</v>
      </c>
      <c r="M13" s="33">
        <v>55.33</v>
      </c>
      <c r="N13" s="33">
        <v>6.44</v>
      </c>
      <c r="O13" s="16">
        <f t="shared" si="1"/>
        <v>384.28</v>
      </c>
      <c r="P13" s="17">
        <f t="shared" si="2"/>
        <v>579.29</v>
      </c>
      <c r="Q13" s="1"/>
      <c r="R13" s="1"/>
      <c r="S13" s="1"/>
      <c r="T13" s="1"/>
    </row>
    <row r="14" spans="1:20" ht="17.45" customHeight="1">
      <c r="A14" s="32" t="s">
        <v>173</v>
      </c>
      <c r="B14" s="6" t="s">
        <v>167</v>
      </c>
      <c r="C14" s="7" t="s">
        <v>135</v>
      </c>
      <c r="D14" s="36"/>
      <c r="E14" s="36"/>
      <c r="F14" s="36"/>
      <c r="G14" s="36"/>
      <c r="H14" s="40">
        <v>167.26</v>
      </c>
      <c r="I14" s="16">
        <f t="shared" si="0"/>
        <v>167.26</v>
      </c>
      <c r="J14" s="33"/>
      <c r="K14" s="49">
        <v>236.77</v>
      </c>
      <c r="L14" s="33"/>
      <c r="M14" s="33">
        <v>97.16</v>
      </c>
      <c r="N14" s="33">
        <v>68.900000000000006</v>
      </c>
      <c r="O14" s="16">
        <f t="shared" si="1"/>
        <v>402.83000000000004</v>
      </c>
      <c r="P14" s="17">
        <f t="shared" si="2"/>
        <v>570.09</v>
      </c>
    </row>
    <row r="15" spans="1:20" ht="17.45" customHeight="1">
      <c r="A15" s="32" t="s">
        <v>205</v>
      </c>
      <c r="B15" s="6" t="s">
        <v>118</v>
      </c>
      <c r="C15" s="7" t="s">
        <v>112</v>
      </c>
      <c r="D15" s="36"/>
      <c r="E15" s="36">
        <v>140.85</v>
      </c>
      <c r="F15" s="36"/>
      <c r="G15" s="36">
        <v>45.87</v>
      </c>
      <c r="H15" s="36">
        <v>48.17</v>
      </c>
      <c r="I15" s="16">
        <f t="shared" si="0"/>
        <v>234.89</v>
      </c>
      <c r="J15" s="33">
        <v>59.37</v>
      </c>
      <c r="K15" s="33">
        <v>124.15</v>
      </c>
      <c r="L15" s="33">
        <v>56.12</v>
      </c>
      <c r="M15" s="33">
        <v>21.14</v>
      </c>
      <c r="N15" s="33">
        <v>27.73</v>
      </c>
      <c r="O15" s="16">
        <f t="shared" si="1"/>
        <v>288.51000000000005</v>
      </c>
      <c r="P15" s="17">
        <f t="shared" si="2"/>
        <v>523.40000000000009</v>
      </c>
    </row>
    <row r="16" spans="1:20" ht="17.45" customHeight="1">
      <c r="A16" s="32" t="s">
        <v>206</v>
      </c>
      <c r="B16" s="6" t="s">
        <v>110</v>
      </c>
      <c r="C16" s="7" t="s">
        <v>108</v>
      </c>
      <c r="D16" s="36"/>
      <c r="E16" s="36">
        <v>193.92</v>
      </c>
      <c r="F16" s="36"/>
      <c r="G16" s="36"/>
      <c r="H16" s="36"/>
      <c r="I16" s="16">
        <f t="shared" si="0"/>
        <v>193.92</v>
      </c>
      <c r="J16" s="33"/>
      <c r="K16" s="33">
        <v>24.15</v>
      </c>
      <c r="L16" s="33"/>
      <c r="M16" s="33">
        <v>215.81</v>
      </c>
      <c r="N16" s="33">
        <v>75.33</v>
      </c>
      <c r="O16" s="16">
        <f t="shared" si="1"/>
        <v>315.29000000000002</v>
      </c>
      <c r="P16" s="18">
        <f t="shared" si="2"/>
        <v>509.21000000000004</v>
      </c>
    </row>
    <row r="17" spans="1:20" s="1" customFormat="1" ht="17.45" customHeight="1">
      <c r="A17" s="32" t="s">
        <v>207</v>
      </c>
      <c r="B17" s="6" t="s">
        <v>119</v>
      </c>
      <c r="C17" s="7" t="s">
        <v>108</v>
      </c>
      <c r="D17" s="36"/>
      <c r="E17" s="36">
        <v>48.2</v>
      </c>
      <c r="F17" s="36">
        <v>88.56</v>
      </c>
      <c r="G17" s="36"/>
      <c r="H17" s="36"/>
      <c r="I17" s="16">
        <f t="shared" si="0"/>
        <v>136.76</v>
      </c>
      <c r="J17" s="33">
        <v>167.89</v>
      </c>
      <c r="K17" s="33"/>
      <c r="L17" s="33"/>
      <c r="M17" s="33"/>
      <c r="N17" s="33">
        <v>45</v>
      </c>
      <c r="O17" s="16">
        <f t="shared" si="1"/>
        <v>212.89</v>
      </c>
      <c r="P17" s="17">
        <f t="shared" si="2"/>
        <v>349.65</v>
      </c>
      <c r="Q17" s="26"/>
      <c r="R17" s="26"/>
      <c r="S17" s="26"/>
      <c r="T17" s="26"/>
    </row>
    <row r="18" spans="1:20" ht="17.45" customHeight="1">
      <c r="A18" s="32" t="s">
        <v>207</v>
      </c>
      <c r="B18" s="6" t="s">
        <v>120</v>
      </c>
      <c r="C18" s="7" t="s">
        <v>121</v>
      </c>
      <c r="D18" s="36"/>
      <c r="E18" s="36">
        <v>48.2</v>
      </c>
      <c r="F18" s="36">
        <v>88.56</v>
      </c>
      <c r="G18" s="36"/>
      <c r="H18" s="36"/>
      <c r="I18" s="16">
        <f t="shared" si="0"/>
        <v>136.76</v>
      </c>
      <c r="J18" s="33">
        <v>167.89</v>
      </c>
      <c r="K18" s="33"/>
      <c r="L18" s="33"/>
      <c r="M18" s="33"/>
      <c r="N18" s="33">
        <v>45</v>
      </c>
      <c r="O18" s="16">
        <f t="shared" si="1"/>
        <v>212.89</v>
      </c>
      <c r="P18" s="17">
        <f t="shared" si="2"/>
        <v>349.65</v>
      </c>
    </row>
    <row r="19" spans="1:20" ht="17.45" customHeight="1">
      <c r="A19" s="32" t="s">
        <v>211</v>
      </c>
      <c r="B19" s="6" t="s">
        <v>181</v>
      </c>
      <c r="C19" s="7" t="s">
        <v>115</v>
      </c>
      <c r="D19" s="36"/>
      <c r="E19" s="36"/>
      <c r="F19" s="36"/>
      <c r="G19" s="36"/>
      <c r="H19" s="36"/>
      <c r="I19" s="16">
        <f t="shared" si="0"/>
        <v>0</v>
      </c>
      <c r="J19" s="33"/>
      <c r="K19" s="33">
        <v>131.38999999999999</v>
      </c>
      <c r="L19" s="33">
        <v>104.67</v>
      </c>
      <c r="M19" s="33">
        <v>50.56</v>
      </c>
      <c r="N19" s="33">
        <v>59.85</v>
      </c>
      <c r="O19" s="16">
        <f t="shared" si="1"/>
        <v>346.47</v>
      </c>
      <c r="P19" s="17">
        <f t="shared" si="2"/>
        <v>346.47</v>
      </c>
    </row>
    <row r="20" spans="1:20" ht="17.45" customHeight="1">
      <c r="A20" s="32" t="s">
        <v>212</v>
      </c>
      <c r="B20" s="6" t="s">
        <v>143</v>
      </c>
      <c r="C20" s="7" t="s">
        <v>106</v>
      </c>
      <c r="D20" s="36"/>
      <c r="E20" s="36">
        <v>70.430000000000007</v>
      </c>
      <c r="F20" s="36">
        <v>32.659999999999997</v>
      </c>
      <c r="G20" s="36">
        <v>15.87</v>
      </c>
      <c r="H20" s="36"/>
      <c r="I20" s="16">
        <f t="shared" si="0"/>
        <v>118.96000000000001</v>
      </c>
      <c r="J20" s="33">
        <f>26.22+31.74+33.81</f>
        <v>91.77</v>
      </c>
      <c r="K20" s="33">
        <v>28.52</v>
      </c>
      <c r="L20" s="33">
        <v>36.799999999999997</v>
      </c>
      <c r="M20" s="33">
        <v>24.38</v>
      </c>
      <c r="N20" s="33">
        <v>37.450000000000003</v>
      </c>
      <c r="O20" s="16">
        <f t="shared" si="1"/>
        <v>218.91999999999996</v>
      </c>
      <c r="P20" s="17">
        <f t="shared" si="2"/>
        <v>337.88</v>
      </c>
      <c r="R20" s="1"/>
      <c r="S20" s="1"/>
      <c r="T20" s="1"/>
    </row>
    <row r="21" spans="1:20" ht="17.45" customHeight="1">
      <c r="A21" s="32" t="s">
        <v>184</v>
      </c>
      <c r="B21" s="6" t="s">
        <v>210</v>
      </c>
      <c r="C21" s="7" t="s">
        <v>133</v>
      </c>
      <c r="D21" s="36"/>
      <c r="E21" s="36"/>
      <c r="F21" s="36"/>
      <c r="G21" s="36"/>
      <c r="H21" s="36"/>
      <c r="I21" s="16">
        <f t="shared" si="0"/>
        <v>0</v>
      </c>
      <c r="J21" s="33"/>
      <c r="K21" s="33"/>
      <c r="L21" s="33"/>
      <c r="M21" s="33"/>
      <c r="N21" s="49">
        <v>328.4</v>
      </c>
      <c r="O21" s="16">
        <f t="shared" si="1"/>
        <v>328.4</v>
      </c>
      <c r="P21" s="17">
        <f t="shared" si="2"/>
        <v>328.4</v>
      </c>
      <c r="R21" s="1"/>
      <c r="S21" s="1"/>
      <c r="T21" s="1"/>
    </row>
    <row r="22" spans="1:20" s="1" customFormat="1" ht="17.45" customHeight="1">
      <c r="A22" s="32" t="s">
        <v>213</v>
      </c>
      <c r="B22" s="6" t="s">
        <v>101</v>
      </c>
      <c r="C22" s="7" t="s">
        <v>102</v>
      </c>
      <c r="D22" s="36">
        <v>83.7</v>
      </c>
      <c r="E22" s="36">
        <v>84.05</v>
      </c>
      <c r="F22" s="36">
        <v>28.35</v>
      </c>
      <c r="G22" s="36"/>
      <c r="H22" s="36"/>
      <c r="I22" s="16">
        <f t="shared" si="0"/>
        <v>196.1</v>
      </c>
      <c r="J22" s="33"/>
      <c r="K22" s="33"/>
      <c r="L22" s="33">
        <v>82.05</v>
      </c>
      <c r="M22" s="33">
        <v>38.15</v>
      </c>
      <c r="N22" s="33"/>
      <c r="O22" s="16">
        <f t="shared" si="1"/>
        <v>120.19999999999999</v>
      </c>
      <c r="P22" s="17">
        <f t="shared" si="2"/>
        <v>316.29999999999995</v>
      </c>
    </row>
    <row r="23" spans="1:20" ht="17.45" customHeight="1">
      <c r="A23" s="32" t="s">
        <v>213</v>
      </c>
      <c r="B23" s="6" t="s">
        <v>103</v>
      </c>
      <c r="C23" s="7" t="s">
        <v>104</v>
      </c>
      <c r="D23" s="36">
        <v>83.7</v>
      </c>
      <c r="E23" s="36">
        <v>84.05</v>
      </c>
      <c r="F23" s="36">
        <v>28.35</v>
      </c>
      <c r="G23" s="36"/>
      <c r="H23" s="36"/>
      <c r="I23" s="16">
        <f t="shared" si="0"/>
        <v>196.1</v>
      </c>
      <c r="J23" s="33"/>
      <c r="K23" s="33"/>
      <c r="L23" s="33">
        <v>82.05</v>
      </c>
      <c r="M23" s="33">
        <v>38.15</v>
      </c>
      <c r="N23" s="33"/>
      <c r="O23" s="16">
        <f t="shared" si="1"/>
        <v>120.19999999999999</v>
      </c>
      <c r="P23" s="17">
        <f t="shared" si="2"/>
        <v>316.29999999999995</v>
      </c>
    </row>
    <row r="24" spans="1:20" ht="17.45" customHeight="1">
      <c r="A24" s="32" t="s">
        <v>174</v>
      </c>
      <c r="B24" s="6" t="s">
        <v>132</v>
      </c>
      <c r="C24" s="7" t="s">
        <v>133</v>
      </c>
      <c r="D24" s="36"/>
      <c r="E24" s="36">
        <v>210.85</v>
      </c>
      <c r="F24" s="36">
        <v>40.76</v>
      </c>
      <c r="G24" s="36"/>
      <c r="H24" s="36"/>
      <c r="I24" s="16">
        <f t="shared" si="0"/>
        <v>251.60999999999999</v>
      </c>
      <c r="J24" s="33"/>
      <c r="K24" s="33">
        <v>13.35</v>
      </c>
      <c r="L24" s="33"/>
      <c r="M24" s="33"/>
      <c r="N24" s="33">
        <v>40.94</v>
      </c>
      <c r="O24" s="16">
        <f t="shared" si="1"/>
        <v>54.29</v>
      </c>
      <c r="P24" s="17">
        <f t="shared" si="2"/>
        <v>305.89999999999998</v>
      </c>
      <c r="Q24" s="1"/>
    </row>
    <row r="25" spans="1:20" ht="17.45" customHeight="1">
      <c r="A25" s="32" t="s">
        <v>175</v>
      </c>
      <c r="B25" s="6" t="s">
        <v>123</v>
      </c>
      <c r="C25" s="7" t="s">
        <v>112</v>
      </c>
      <c r="D25" s="36"/>
      <c r="E25" s="36">
        <v>137.15</v>
      </c>
      <c r="F25" s="36">
        <v>24.68</v>
      </c>
      <c r="G25" s="36">
        <v>7.82</v>
      </c>
      <c r="H25" s="36">
        <v>19.55</v>
      </c>
      <c r="I25" s="16">
        <f t="shared" si="0"/>
        <v>189.20000000000002</v>
      </c>
      <c r="J25" s="33">
        <v>57.5</v>
      </c>
      <c r="K25" s="33"/>
      <c r="L25" s="33">
        <v>28.98</v>
      </c>
      <c r="M25" s="33">
        <v>20.7</v>
      </c>
      <c r="N25" s="33"/>
      <c r="O25" s="16">
        <f t="shared" si="1"/>
        <v>107.18</v>
      </c>
      <c r="P25" s="17">
        <f t="shared" si="2"/>
        <v>296.38</v>
      </c>
    </row>
    <row r="26" spans="1:20" s="1" customFormat="1" ht="17.45" customHeight="1">
      <c r="A26" s="32" t="s">
        <v>187</v>
      </c>
      <c r="B26" s="6" t="s">
        <v>147</v>
      </c>
      <c r="C26" s="7" t="s">
        <v>133</v>
      </c>
      <c r="D26" s="36"/>
      <c r="E26" s="36"/>
      <c r="F26" s="36">
        <v>292</v>
      </c>
      <c r="G26" s="36"/>
      <c r="H26" s="36"/>
      <c r="I26" s="16">
        <f t="shared" si="0"/>
        <v>292</v>
      </c>
      <c r="J26" s="33"/>
      <c r="K26" s="33"/>
      <c r="L26" s="33"/>
      <c r="M26" s="33"/>
      <c r="N26" s="33"/>
      <c r="O26" s="16">
        <f t="shared" si="1"/>
        <v>0</v>
      </c>
      <c r="P26" s="17">
        <f t="shared" si="2"/>
        <v>292</v>
      </c>
    </row>
    <row r="27" spans="1:20" ht="17.45" customHeight="1">
      <c r="A27" s="32" t="s">
        <v>188</v>
      </c>
      <c r="B27" s="6" t="s">
        <v>141</v>
      </c>
      <c r="C27" s="7" t="s">
        <v>112</v>
      </c>
      <c r="D27" s="36"/>
      <c r="E27" s="36">
        <v>48.35</v>
      </c>
      <c r="F27" s="36"/>
      <c r="G27" s="36"/>
      <c r="H27" s="36">
        <v>31.77</v>
      </c>
      <c r="I27" s="16">
        <f t="shared" si="0"/>
        <v>80.12</v>
      </c>
      <c r="J27" s="33">
        <v>11.73</v>
      </c>
      <c r="K27" s="33">
        <v>12.42</v>
      </c>
      <c r="L27" s="33">
        <v>14.49</v>
      </c>
      <c r="M27" s="33">
        <v>59.85</v>
      </c>
      <c r="N27" s="33">
        <v>112.16</v>
      </c>
      <c r="O27" s="16">
        <f t="shared" si="1"/>
        <v>210.65</v>
      </c>
      <c r="P27" s="17">
        <f t="shared" si="2"/>
        <v>290.77</v>
      </c>
      <c r="Q27" s="1"/>
    </row>
    <row r="28" spans="1:20" ht="17.45" customHeight="1">
      <c r="A28" s="32" t="s">
        <v>189</v>
      </c>
      <c r="B28" s="6" t="s">
        <v>113</v>
      </c>
      <c r="C28" s="7" t="s">
        <v>108</v>
      </c>
      <c r="D28" s="36"/>
      <c r="E28" s="36">
        <v>117.25</v>
      </c>
      <c r="F28" s="36">
        <v>43.45</v>
      </c>
      <c r="G28" s="36"/>
      <c r="H28" s="36"/>
      <c r="I28" s="16">
        <f t="shared" si="0"/>
        <v>160.69999999999999</v>
      </c>
      <c r="J28" s="33">
        <f>34.96+43.24</f>
        <v>78.2</v>
      </c>
      <c r="K28" s="33"/>
      <c r="L28" s="33">
        <v>50.6</v>
      </c>
      <c r="M28" s="33"/>
      <c r="N28" s="33"/>
      <c r="O28" s="16">
        <f t="shared" si="1"/>
        <v>128.80000000000001</v>
      </c>
      <c r="P28" s="17">
        <f t="shared" si="2"/>
        <v>289.5</v>
      </c>
      <c r="Q28" s="1"/>
    </row>
    <row r="29" spans="1:20" s="1" customFormat="1" ht="17.45" customHeight="1">
      <c r="A29" s="32" t="s">
        <v>190</v>
      </c>
      <c r="B29" s="6" t="s">
        <v>117</v>
      </c>
      <c r="C29" s="7" t="s">
        <v>112</v>
      </c>
      <c r="D29" s="36"/>
      <c r="E29" s="36">
        <v>80.349999999999994</v>
      </c>
      <c r="F29" s="36"/>
      <c r="G29" s="36">
        <v>14.95</v>
      </c>
      <c r="H29" s="36">
        <v>8.74</v>
      </c>
      <c r="I29" s="16">
        <f t="shared" si="0"/>
        <v>104.03999999999999</v>
      </c>
      <c r="J29" s="33">
        <v>22.54</v>
      </c>
      <c r="K29" s="33">
        <v>80.510000000000005</v>
      </c>
      <c r="L29" s="33">
        <v>51.29</v>
      </c>
      <c r="M29" s="33"/>
      <c r="N29" s="33"/>
      <c r="O29" s="16">
        <f t="shared" si="1"/>
        <v>154.34</v>
      </c>
      <c r="P29" s="17">
        <f t="shared" si="2"/>
        <v>258.38</v>
      </c>
    </row>
    <row r="30" spans="1:20" s="1" customFormat="1" ht="17.45" customHeight="1">
      <c r="A30" s="32" t="s">
        <v>191</v>
      </c>
      <c r="B30" s="6" t="s">
        <v>111</v>
      </c>
      <c r="C30" s="8" t="s">
        <v>112</v>
      </c>
      <c r="D30" s="36"/>
      <c r="E30" s="36">
        <v>137.30000000000001</v>
      </c>
      <c r="F30" s="36"/>
      <c r="G30" s="36"/>
      <c r="H30" s="36"/>
      <c r="I30" s="16">
        <f t="shared" si="0"/>
        <v>137.30000000000001</v>
      </c>
      <c r="J30" s="33"/>
      <c r="K30" s="33">
        <v>110.41</v>
      </c>
      <c r="L30" s="33"/>
      <c r="M30" s="33"/>
      <c r="N30" s="33"/>
      <c r="O30" s="16">
        <f t="shared" si="1"/>
        <v>110.41</v>
      </c>
      <c r="P30" s="17">
        <f t="shared" si="2"/>
        <v>247.71</v>
      </c>
    </row>
    <row r="31" spans="1:20" ht="17.45" customHeight="1">
      <c r="A31" s="32" t="s">
        <v>171</v>
      </c>
      <c r="B31" s="6" t="s">
        <v>149</v>
      </c>
      <c r="C31" s="7" t="s">
        <v>108</v>
      </c>
      <c r="D31" s="36"/>
      <c r="E31" s="36"/>
      <c r="F31" s="36">
        <v>16.559999999999999</v>
      </c>
      <c r="G31" s="36">
        <v>20.7</v>
      </c>
      <c r="H31" s="36">
        <v>26.91</v>
      </c>
      <c r="I31" s="16">
        <f t="shared" si="0"/>
        <v>64.17</v>
      </c>
      <c r="J31" s="33">
        <v>48.09</v>
      </c>
      <c r="K31" s="33"/>
      <c r="L31" s="33">
        <v>52.03</v>
      </c>
      <c r="M31" s="33">
        <v>49.4</v>
      </c>
      <c r="N31" s="33">
        <v>29.02</v>
      </c>
      <c r="O31" s="16">
        <f t="shared" si="1"/>
        <v>178.54000000000002</v>
      </c>
      <c r="P31" s="18">
        <f t="shared" si="2"/>
        <v>242.71000000000004</v>
      </c>
    </row>
    <row r="32" spans="1:20" ht="17.45" customHeight="1">
      <c r="A32" s="32" t="s">
        <v>208</v>
      </c>
      <c r="B32" s="6" t="s">
        <v>114</v>
      </c>
      <c r="C32" s="7" t="s">
        <v>115</v>
      </c>
      <c r="D32" s="36"/>
      <c r="E32" s="36">
        <v>19.57</v>
      </c>
      <c r="F32" s="36">
        <v>5.98</v>
      </c>
      <c r="G32" s="36">
        <v>5.0599999999999996</v>
      </c>
      <c r="H32" s="36">
        <v>5.29</v>
      </c>
      <c r="I32" s="16">
        <f t="shared" si="0"/>
        <v>35.9</v>
      </c>
      <c r="J32" s="33">
        <f>27.83+8.51</f>
        <v>36.339999999999996</v>
      </c>
      <c r="K32" s="33"/>
      <c r="L32" s="33">
        <v>10.98</v>
      </c>
      <c r="M32" s="33">
        <v>20.99</v>
      </c>
      <c r="N32" s="33">
        <v>104.55</v>
      </c>
      <c r="O32" s="16">
        <f t="shared" si="1"/>
        <v>172.85999999999999</v>
      </c>
      <c r="P32" s="17">
        <f t="shared" si="2"/>
        <v>208.76</v>
      </c>
      <c r="Q32" s="1"/>
      <c r="R32" s="1"/>
      <c r="S32" s="1"/>
      <c r="T32" s="1"/>
    </row>
    <row r="33" spans="1:20" ht="17.45" customHeight="1">
      <c r="A33" s="32" t="s">
        <v>214</v>
      </c>
      <c r="B33" s="6" t="s">
        <v>165</v>
      </c>
      <c r="C33" s="7" t="s">
        <v>106</v>
      </c>
      <c r="D33" s="36"/>
      <c r="E33" s="36"/>
      <c r="F33" s="36"/>
      <c r="G33" s="36"/>
      <c r="H33" s="36">
        <v>24.38</v>
      </c>
      <c r="I33" s="16">
        <f t="shared" si="0"/>
        <v>24.38</v>
      </c>
      <c r="J33" s="33">
        <f>15.87+18.17</f>
        <v>34.04</v>
      </c>
      <c r="K33" s="33">
        <v>90.62</v>
      </c>
      <c r="L33" s="33">
        <v>18.399999999999999</v>
      </c>
      <c r="M33" s="33">
        <v>13.8</v>
      </c>
      <c r="N33" s="33"/>
      <c r="O33" s="16">
        <f t="shared" si="1"/>
        <v>156.86000000000001</v>
      </c>
      <c r="P33" s="17">
        <f t="shared" si="2"/>
        <v>181.24</v>
      </c>
    </row>
    <row r="34" spans="1:20" ht="17.45" customHeight="1">
      <c r="A34" s="32" t="s">
        <v>215</v>
      </c>
      <c r="B34" s="6" t="s">
        <v>152</v>
      </c>
      <c r="C34" s="7" t="s">
        <v>104</v>
      </c>
      <c r="D34" s="36"/>
      <c r="E34" s="36"/>
      <c r="F34" s="36">
        <v>92.16</v>
      </c>
      <c r="G34" s="36"/>
      <c r="H34" s="36"/>
      <c r="I34" s="16">
        <f t="shared" si="0"/>
        <v>92.16</v>
      </c>
      <c r="J34" s="33"/>
      <c r="K34" s="33"/>
      <c r="L34" s="33">
        <v>86.2</v>
      </c>
      <c r="M34" s="33"/>
      <c r="N34" s="33"/>
      <c r="O34" s="16">
        <f t="shared" si="1"/>
        <v>86.2</v>
      </c>
      <c r="P34" s="18">
        <f t="shared" si="2"/>
        <v>178.36</v>
      </c>
    </row>
    <row r="35" spans="1:20" ht="17.45" customHeight="1">
      <c r="A35" s="32" t="s">
        <v>216</v>
      </c>
      <c r="B35" s="6" t="s">
        <v>129</v>
      </c>
      <c r="C35" s="7" t="s">
        <v>115</v>
      </c>
      <c r="D35" s="36"/>
      <c r="E35" s="36">
        <v>67.400000000000006</v>
      </c>
      <c r="F35" s="36">
        <v>19.28</v>
      </c>
      <c r="G35" s="36"/>
      <c r="H35" s="36"/>
      <c r="I35" s="16">
        <f t="shared" si="0"/>
        <v>86.68</v>
      </c>
      <c r="J35" s="33">
        <v>59.65</v>
      </c>
      <c r="K35" s="33">
        <v>7.59</v>
      </c>
      <c r="L35" s="33">
        <v>9.9600000000000009</v>
      </c>
      <c r="M35" s="33"/>
      <c r="N35" s="33"/>
      <c r="O35" s="16">
        <f t="shared" si="1"/>
        <v>77.199999999999989</v>
      </c>
      <c r="P35" s="18">
        <f t="shared" si="2"/>
        <v>163.88</v>
      </c>
      <c r="Q35" s="1"/>
      <c r="R35" s="1"/>
      <c r="S35" s="1"/>
      <c r="T35" s="1"/>
    </row>
    <row r="36" spans="1:20" ht="17.45" customHeight="1">
      <c r="A36" s="32" t="s">
        <v>216</v>
      </c>
      <c r="B36" s="6" t="s">
        <v>130</v>
      </c>
      <c r="C36" s="7" t="s">
        <v>115</v>
      </c>
      <c r="D36" s="36"/>
      <c r="E36" s="36">
        <v>67.400000000000006</v>
      </c>
      <c r="F36" s="36">
        <v>19.28</v>
      </c>
      <c r="G36" s="36"/>
      <c r="H36" s="36"/>
      <c r="I36" s="16">
        <f t="shared" si="0"/>
        <v>86.68</v>
      </c>
      <c r="J36" s="33">
        <v>59.65</v>
      </c>
      <c r="K36" s="33">
        <v>7.59</v>
      </c>
      <c r="L36" s="33">
        <v>9.9600000000000009</v>
      </c>
      <c r="M36" s="33"/>
      <c r="N36" s="33"/>
      <c r="O36" s="16">
        <f t="shared" si="1"/>
        <v>77.199999999999989</v>
      </c>
      <c r="P36" s="18">
        <f t="shared" si="2"/>
        <v>163.88</v>
      </c>
      <c r="Q36" s="1"/>
      <c r="R36" s="1"/>
      <c r="S36" s="1"/>
      <c r="T36" s="1"/>
    </row>
    <row r="37" spans="1:20" s="1" customFormat="1" ht="17.45" customHeight="1">
      <c r="A37" s="32" t="s">
        <v>216</v>
      </c>
      <c r="B37" s="6" t="s">
        <v>131</v>
      </c>
      <c r="C37" s="7" t="s">
        <v>100</v>
      </c>
      <c r="D37" s="36"/>
      <c r="E37" s="36">
        <v>67.400000000000006</v>
      </c>
      <c r="F37" s="36">
        <v>19.28</v>
      </c>
      <c r="G37" s="36"/>
      <c r="H37" s="36"/>
      <c r="I37" s="16">
        <f t="shared" si="0"/>
        <v>86.68</v>
      </c>
      <c r="J37" s="33">
        <v>59.65</v>
      </c>
      <c r="K37" s="33">
        <v>7.59</v>
      </c>
      <c r="L37" s="33">
        <v>9.9600000000000009</v>
      </c>
      <c r="M37" s="33"/>
      <c r="N37" s="33"/>
      <c r="O37" s="16">
        <f t="shared" si="1"/>
        <v>77.199999999999989</v>
      </c>
      <c r="P37" s="18">
        <f t="shared" si="2"/>
        <v>163.88</v>
      </c>
    </row>
    <row r="38" spans="1:20" s="1" customFormat="1" ht="17.45" customHeight="1">
      <c r="A38" s="32" t="s">
        <v>96</v>
      </c>
      <c r="B38" s="6" t="s">
        <v>126</v>
      </c>
      <c r="C38" s="7" t="s">
        <v>115</v>
      </c>
      <c r="D38" s="36"/>
      <c r="E38" s="36">
        <v>11.35</v>
      </c>
      <c r="F38" s="36">
        <v>5.29</v>
      </c>
      <c r="G38" s="36">
        <v>37.9</v>
      </c>
      <c r="H38" s="36"/>
      <c r="I38" s="16">
        <f t="shared" si="0"/>
        <v>54.54</v>
      </c>
      <c r="J38" s="33">
        <v>30.79</v>
      </c>
      <c r="K38" s="33">
        <v>38.97</v>
      </c>
      <c r="L38" s="33">
        <v>20.49</v>
      </c>
      <c r="M38" s="33">
        <v>12.32</v>
      </c>
      <c r="N38" s="33"/>
      <c r="O38" s="16">
        <f t="shared" si="1"/>
        <v>102.57</v>
      </c>
      <c r="P38" s="18">
        <f t="shared" si="2"/>
        <v>157.10999999999999</v>
      </c>
    </row>
    <row r="39" spans="1:20" ht="17.45" customHeight="1">
      <c r="A39" s="32" t="s">
        <v>25</v>
      </c>
      <c r="B39" s="6" t="s">
        <v>124</v>
      </c>
      <c r="C39" s="7" t="s">
        <v>112</v>
      </c>
      <c r="D39" s="36"/>
      <c r="E39" s="36">
        <v>60.35</v>
      </c>
      <c r="F39" s="36">
        <v>16.649999999999999</v>
      </c>
      <c r="G39" s="36"/>
      <c r="H39" s="36"/>
      <c r="I39" s="16">
        <f t="shared" ref="I39:I70" si="3">SUM(D39:H39)</f>
        <v>77</v>
      </c>
      <c r="J39" s="33"/>
      <c r="K39" s="33">
        <v>37.03</v>
      </c>
      <c r="L39" s="33"/>
      <c r="M39" s="33"/>
      <c r="N39" s="33">
        <v>40.119999999999997</v>
      </c>
      <c r="O39" s="16">
        <f t="shared" ref="O39:O70" si="4">SUM(J39:N39)</f>
        <v>77.150000000000006</v>
      </c>
      <c r="P39" s="17">
        <f t="shared" ref="P39:P70" si="5">SUM(O39,I39)</f>
        <v>154.15</v>
      </c>
    </row>
    <row r="40" spans="1:20" ht="17.45" customHeight="1">
      <c r="A40" s="32" t="s">
        <v>26</v>
      </c>
      <c r="B40" s="6" t="s">
        <v>161</v>
      </c>
      <c r="C40" s="7" t="s">
        <v>151</v>
      </c>
      <c r="D40" s="36"/>
      <c r="E40" s="36"/>
      <c r="F40" s="36"/>
      <c r="G40" s="36">
        <v>77.760000000000005</v>
      </c>
      <c r="H40" s="36"/>
      <c r="I40" s="16">
        <f t="shared" si="3"/>
        <v>77.760000000000005</v>
      </c>
      <c r="J40" s="33"/>
      <c r="K40" s="33"/>
      <c r="L40" s="33"/>
      <c r="M40" s="33">
        <v>31</v>
      </c>
      <c r="N40" s="33">
        <v>43.46</v>
      </c>
      <c r="O40" s="16">
        <f t="shared" si="4"/>
        <v>74.460000000000008</v>
      </c>
      <c r="P40" s="18">
        <f t="shared" si="5"/>
        <v>152.22000000000003</v>
      </c>
      <c r="R40" s="1"/>
      <c r="S40" s="1"/>
      <c r="T40" s="1"/>
    </row>
    <row r="41" spans="1:20" ht="17.45" customHeight="1">
      <c r="A41" s="32" t="s">
        <v>27</v>
      </c>
      <c r="B41" s="6" t="s">
        <v>146</v>
      </c>
      <c r="C41" s="7" t="s">
        <v>102</v>
      </c>
      <c r="D41" s="36"/>
      <c r="E41" s="36"/>
      <c r="F41" s="36">
        <v>150.9</v>
      </c>
      <c r="G41" s="36"/>
      <c r="H41" s="36"/>
      <c r="I41" s="16">
        <f t="shared" si="3"/>
        <v>150.9</v>
      </c>
      <c r="J41" s="33"/>
      <c r="K41" s="33"/>
      <c r="L41" s="33"/>
      <c r="M41" s="33"/>
      <c r="N41" s="33"/>
      <c r="O41" s="16">
        <f t="shared" si="4"/>
        <v>0</v>
      </c>
      <c r="P41" s="18">
        <f t="shared" si="5"/>
        <v>150.9</v>
      </c>
      <c r="R41" s="1"/>
      <c r="S41" s="1"/>
      <c r="T41" s="1"/>
    </row>
    <row r="42" spans="1:20" ht="17.45" customHeight="1">
      <c r="A42" s="32" t="s">
        <v>97</v>
      </c>
      <c r="B42" s="6" t="s">
        <v>150</v>
      </c>
      <c r="C42" s="7" t="s">
        <v>151</v>
      </c>
      <c r="D42" s="36"/>
      <c r="E42" s="36"/>
      <c r="F42" s="36">
        <v>30.46</v>
      </c>
      <c r="G42" s="36"/>
      <c r="H42" s="36">
        <v>30.24</v>
      </c>
      <c r="I42" s="16">
        <f t="shared" si="3"/>
        <v>60.7</v>
      </c>
      <c r="J42" s="33"/>
      <c r="K42" s="33"/>
      <c r="L42" s="33"/>
      <c r="M42" s="33"/>
      <c r="N42" s="33">
        <v>77.7</v>
      </c>
      <c r="O42" s="16">
        <f t="shared" si="4"/>
        <v>77.7</v>
      </c>
      <c r="P42" s="17">
        <f t="shared" si="5"/>
        <v>138.4</v>
      </c>
    </row>
    <row r="43" spans="1:20" ht="17.45" customHeight="1">
      <c r="A43" s="32" t="s">
        <v>98</v>
      </c>
      <c r="B43" s="6" t="s">
        <v>142</v>
      </c>
      <c r="C43" s="7" t="s">
        <v>121</v>
      </c>
      <c r="D43" s="36"/>
      <c r="E43" s="36">
        <v>52.17</v>
      </c>
      <c r="F43" s="36"/>
      <c r="G43" s="36"/>
      <c r="H43" s="36"/>
      <c r="I43" s="16">
        <f t="shared" si="3"/>
        <v>52.17</v>
      </c>
      <c r="J43" s="33"/>
      <c r="K43" s="33"/>
      <c r="L43" s="33">
        <v>8.9700000000000006</v>
      </c>
      <c r="M43" s="33"/>
      <c r="N43" s="33">
        <v>69.52</v>
      </c>
      <c r="O43" s="16">
        <f t="shared" si="4"/>
        <v>78.489999999999995</v>
      </c>
      <c r="P43" s="18">
        <f t="shared" si="5"/>
        <v>130.66</v>
      </c>
    </row>
    <row r="44" spans="1:20" ht="17.45" customHeight="1">
      <c r="A44" s="32" t="s">
        <v>28</v>
      </c>
      <c r="B44" s="6" t="s">
        <v>125</v>
      </c>
      <c r="C44" s="7" t="s">
        <v>108</v>
      </c>
      <c r="D44" s="36"/>
      <c r="E44" s="36">
        <v>89.7</v>
      </c>
      <c r="F44" s="36"/>
      <c r="G44" s="36"/>
      <c r="H44" s="36">
        <v>28.28</v>
      </c>
      <c r="I44" s="16">
        <f t="shared" si="3"/>
        <v>117.98</v>
      </c>
      <c r="J44" s="33"/>
      <c r="K44" s="33">
        <v>1.61</v>
      </c>
      <c r="L44" s="33">
        <v>2.2999999999999998</v>
      </c>
      <c r="M44" s="33">
        <v>2.2999999999999998</v>
      </c>
      <c r="N44" s="33"/>
      <c r="O44" s="16">
        <f t="shared" si="4"/>
        <v>6.21</v>
      </c>
      <c r="P44" s="18">
        <f t="shared" si="5"/>
        <v>124.19</v>
      </c>
    </row>
    <row r="45" spans="1:20" ht="17.45" customHeight="1">
      <c r="A45" s="32" t="s">
        <v>29</v>
      </c>
      <c r="B45" s="6" t="s">
        <v>140</v>
      </c>
      <c r="C45" s="7" t="s">
        <v>139</v>
      </c>
      <c r="D45" s="36"/>
      <c r="E45" s="36">
        <v>119.32</v>
      </c>
      <c r="F45" s="36"/>
      <c r="G45" s="36"/>
      <c r="H45" s="36"/>
      <c r="I45" s="16">
        <f t="shared" si="3"/>
        <v>119.32</v>
      </c>
      <c r="J45" s="33"/>
      <c r="K45" s="33"/>
      <c r="L45" s="33"/>
      <c r="M45" s="33"/>
      <c r="N45" s="33"/>
      <c r="O45" s="16">
        <f t="shared" si="4"/>
        <v>0</v>
      </c>
      <c r="P45" s="18">
        <f t="shared" si="5"/>
        <v>119.32</v>
      </c>
    </row>
    <row r="46" spans="1:20" ht="17.45" customHeight="1">
      <c r="A46" s="32" t="s">
        <v>30</v>
      </c>
      <c r="B46" s="6" t="s">
        <v>164</v>
      </c>
      <c r="C46" s="7" t="s">
        <v>115</v>
      </c>
      <c r="D46" s="36"/>
      <c r="E46" s="36"/>
      <c r="F46" s="36"/>
      <c r="G46" s="36">
        <v>10.81</v>
      </c>
      <c r="H46" s="36">
        <v>8.2799999999999994</v>
      </c>
      <c r="I46" s="16">
        <f t="shared" si="3"/>
        <v>19.09</v>
      </c>
      <c r="J46" s="33">
        <v>30.13</v>
      </c>
      <c r="K46" s="33">
        <v>26.45</v>
      </c>
      <c r="L46" s="33">
        <v>33.85</v>
      </c>
      <c r="M46" s="33">
        <v>9.1999999999999993</v>
      </c>
      <c r="N46" s="33"/>
      <c r="O46" s="16">
        <f t="shared" si="4"/>
        <v>99.63000000000001</v>
      </c>
      <c r="P46" s="18">
        <f t="shared" si="5"/>
        <v>118.72000000000001</v>
      </c>
    </row>
    <row r="47" spans="1:20" ht="17.45" customHeight="1">
      <c r="A47" s="32" t="s">
        <v>31</v>
      </c>
      <c r="B47" s="6" t="s">
        <v>170</v>
      </c>
      <c r="C47" s="7" t="s">
        <v>160</v>
      </c>
      <c r="D47" s="36"/>
      <c r="E47" s="36"/>
      <c r="F47" s="36"/>
      <c r="G47" s="36"/>
      <c r="H47" s="36">
        <v>9.1999999999999993</v>
      </c>
      <c r="I47" s="16">
        <f t="shared" si="3"/>
        <v>9.1999999999999993</v>
      </c>
      <c r="J47" s="33">
        <v>42.32</v>
      </c>
      <c r="K47" s="33"/>
      <c r="L47" s="33">
        <v>43.31</v>
      </c>
      <c r="M47" s="33"/>
      <c r="N47" s="33">
        <v>22.06</v>
      </c>
      <c r="O47" s="16">
        <f t="shared" si="4"/>
        <v>107.69</v>
      </c>
      <c r="P47" s="17">
        <f t="shared" si="5"/>
        <v>116.89</v>
      </c>
    </row>
    <row r="48" spans="1:20" ht="17.45" customHeight="1">
      <c r="A48" s="32" t="s">
        <v>32</v>
      </c>
      <c r="B48" s="6" t="s">
        <v>107</v>
      </c>
      <c r="C48" s="7" t="s">
        <v>108</v>
      </c>
      <c r="D48" s="36">
        <v>21.45</v>
      </c>
      <c r="E48" s="36">
        <v>16.95</v>
      </c>
      <c r="F48" s="36"/>
      <c r="G48" s="36"/>
      <c r="H48" s="36"/>
      <c r="I48" s="16">
        <f t="shared" si="3"/>
        <v>38.4</v>
      </c>
      <c r="J48" s="33">
        <v>44.52</v>
      </c>
      <c r="K48" s="33"/>
      <c r="L48" s="33">
        <v>22.93</v>
      </c>
      <c r="M48" s="33"/>
      <c r="N48" s="33"/>
      <c r="O48" s="16">
        <f t="shared" si="4"/>
        <v>67.45</v>
      </c>
      <c r="P48" s="17">
        <f t="shared" si="5"/>
        <v>105.85</v>
      </c>
    </row>
    <row r="49" spans="1:17" ht="17.45" customHeight="1">
      <c r="A49" s="32" t="s">
        <v>33</v>
      </c>
      <c r="B49" s="6" t="s">
        <v>136</v>
      </c>
      <c r="C49" s="7" t="s">
        <v>100</v>
      </c>
      <c r="D49" s="36"/>
      <c r="E49" s="36">
        <v>31.35</v>
      </c>
      <c r="F49" s="36"/>
      <c r="G49" s="36"/>
      <c r="H49" s="36"/>
      <c r="I49" s="16">
        <f t="shared" si="3"/>
        <v>31.35</v>
      </c>
      <c r="J49" s="33">
        <v>44.52</v>
      </c>
      <c r="K49" s="33"/>
      <c r="L49" s="33">
        <v>22.9</v>
      </c>
      <c r="M49" s="33"/>
      <c r="N49" s="33"/>
      <c r="O49" s="16">
        <f t="shared" si="4"/>
        <v>67.42</v>
      </c>
      <c r="P49" s="17">
        <f t="shared" si="5"/>
        <v>98.77000000000001</v>
      </c>
    </row>
    <row r="50" spans="1:17" ht="17.45" customHeight="1">
      <c r="A50" s="32" t="s">
        <v>34</v>
      </c>
      <c r="B50" s="6" t="s">
        <v>166</v>
      </c>
      <c r="C50" s="7" t="s">
        <v>106</v>
      </c>
      <c r="D50" s="36"/>
      <c r="E50" s="36"/>
      <c r="F50" s="36"/>
      <c r="G50" s="36"/>
      <c r="H50" s="36">
        <v>48.3</v>
      </c>
      <c r="I50" s="16">
        <f t="shared" si="3"/>
        <v>48.3</v>
      </c>
      <c r="J50" s="33"/>
      <c r="K50" s="33"/>
      <c r="L50" s="33"/>
      <c r="M50" s="33">
        <v>46</v>
      </c>
      <c r="N50" s="33"/>
      <c r="O50" s="16">
        <f t="shared" si="4"/>
        <v>46</v>
      </c>
      <c r="P50" s="17">
        <f t="shared" si="5"/>
        <v>94.3</v>
      </c>
    </row>
    <row r="51" spans="1:17" ht="17.45" customHeight="1">
      <c r="A51" s="32" t="s">
        <v>35</v>
      </c>
      <c r="B51" s="6" t="s">
        <v>179</v>
      </c>
      <c r="C51" s="7" t="s">
        <v>112</v>
      </c>
      <c r="D51" s="36"/>
      <c r="E51" s="36"/>
      <c r="F51" s="36">
        <v>61.18</v>
      </c>
      <c r="G51" s="36"/>
      <c r="H51" s="36"/>
      <c r="I51" s="16">
        <f t="shared" si="3"/>
        <v>61.18</v>
      </c>
      <c r="J51" s="33"/>
      <c r="K51" s="33">
        <v>27.83</v>
      </c>
      <c r="L51" s="33"/>
      <c r="M51" s="33"/>
      <c r="N51" s="33"/>
      <c r="O51" s="16">
        <f t="shared" si="4"/>
        <v>27.83</v>
      </c>
      <c r="P51" s="17">
        <f t="shared" si="5"/>
        <v>89.009999999999991</v>
      </c>
    </row>
    <row r="52" spans="1:17" ht="17.45" customHeight="1">
      <c r="A52" s="32" t="s">
        <v>36</v>
      </c>
      <c r="B52" s="6" t="s">
        <v>163</v>
      </c>
      <c r="C52" s="7" t="s">
        <v>112</v>
      </c>
      <c r="D52" s="36"/>
      <c r="E52" s="36"/>
      <c r="F52" s="36"/>
      <c r="G52" s="36">
        <v>25.55</v>
      </c>
      <c r="H52" s="36"/>
      <c r="I52" s="16">
        <f t="shared" si="3"/>
        <v>25.55</v>
      </c>
      <c r="J52" s="33">
        <v>27.79</v>
      </c>
      <c r="K52" s="33">
        <v>11.49</v>
      </c>
      <c r="L52" s="33"/>
      <c r="M52" s="33">
        <v>20.81</v>
      </c>
      <c r="N52" s="33"/>
      <c r="O52" s="16">
        <f t="shared" si="4"/>
        <v>60.09</v>
      </c>
      <c r="P52" s="18">
        <f t="shared" si="5"/>
        <v>85.64</v>
      </c>
    </row>
    <row r="53" spans="1:17" ht="17.45" customHeight="1">
      <c r="A53" s="32" t="s">
        <v>37</v>
      </c>
      <c r="B53" s="6" t="s">
        <v>159</v>
      </c>
      <c r="C53" s="7" t="s">
        <v>160</v>
      </c>
      <c r="D53" s="36"/>
      <c r="E53" s="36"/>
      <c r="F53" s="36"/>
      <c r="G53" s="36">
        <v>23.46</v>
      </c>
      <c r="H53" s="36"/>
      <c r="I53" s="16">
        <f t="shared" si="3"/>
        <v>23.46</v>
      </c>
      <c r="J53" s="33">
        <v>28.45</v>
      </c>
      <c r="K53" s="33">
        <v>11.85</v>
      </c>
      <c r="L53" s="33"/>
      <c r="M53" s="33">
        <v>20.81</v>
      </c>
      <c r="N53" s="33"/>
      <c r="O53" s="16">
        <f t="shared" si="4"/>
        <v>61.11</v>
      </c>
      <c r="P53" s="18">
        <f t="shared" si="5"/>
        <v>84.57</v>
      </c>
    </row>
    <row r="54" spans="1:17" ht="17.45" customHeight="1">
      <c r="A54" s="32" t="s">
        <v>38</v>
      </c>
      <c r="B54" s="6" t="s">
        <v>172</v>
      </c>
      <c r="C54" s="7" t="s">
        <v>133</v>
      </c>
      <c r="D54" s="36"/>
      <c r="E54" s="36"/>
      <c r="F54" s="36"/>
      <c r="G54" s="50"/>
      <c r="H54" s="36"/>
      <c r="I54" s="16">
        <f t="shared" si="3"/>
        <v>0</v>
      </c>
      <c r="J54" s="33">
        <v>20.239999999999998</v>
      </c>
      <c r="K54" s="33"/>
      <c r="L54" s="33"/>
      <c r="M54" s="33"/>
      <c r="N54" s="33">
        <v>58.7</v>
      </c>
      <c r="O54" s="16">
        <f t="shared" si="4"/>
        <v>78.94</v>
      </c>
      <c r="P54" s="18">
        <f t="shared" si="5"/>
        <v>78.94</v>
      </c>
    </row>
    <row r="55" spans="1:17" ht="17.45" customHeight="1">
      <c r="A55" s="32" t="s">
        <v>39</v>
      </c>
      <c r="B55" s="6" t="s">
        <v>168</v>
      </c>
      <c r="C55" s="7" t="s">
        <v>102</v>
      </c>
      <c r="D55" s="36"/>
      <c r="E55" s="36"/>
      <c r="F55" s="36"/>
      <c r="G55" s="36"/>
      <c r="H55" s="36">
        <v>31.74</v>
      </c>
      <c r="I55" s="16">
        <f t="shared" si="3"/>
        <v>31.74</v>
      </c>
      <c r="J55" s="33"/>
      <c r="K55" s="33">
        <v>45.54</v>
      </c>
      <c r="L55" s="33"/>
      <c r="M55" s="33"/>
      <c r="N55" s="33"/>
      <c r="O55" s="16">
        <f t="shared" si="4"/>
        <v>45.54</v>
      </c>
      <c r="P55" s="18">
        <f t="shared" si="5"/>
        <v>77.28</v>
      </c>
    </row>
    <row r="56" spans="1:17" ht="17.45" customHeight="1">
      <c r="A56" s="32" t="s">
        <v>40</v>
      </c>
      <c r="B56" s="9" t="s">
        <v>162</v>
      </c>
      <c r="C56" s="10" t="s">
        <v>115</v>
      </c>
      <c r="D56" s="43"/>
      <c r="E56" s="43"/>
      <c r="F56" s="43"/>
      <c r="G56" s="43">
        <v>9.89</v>
      </c>
      <c r="H56" s="43"/>
      <c r="I56" s="19">
        <f t="shared" si="3"/>
        <v>9.89</v>
      </c>
      <c r="J56" s="34">
        <v>18.16</v>
      </c>
      <c r="K56" s="34"/>
      <c r="L56" s="34">
        <v>16.940000000000001</v>
      </c>
      <c r="M56" s="34">
        <v>31.5</v>
      </c>
      <c r="N56" s="34"/>
      <c r="O56" s="19">
        <f t="shared" si="4"/>
        <v>66.599999999999994</v>
      </c>
      <c r="P56" s="20">
        <f t="shared" si="5"/>
        <v>76.489999999999995</v>
      </c>
    </row>
    <row r="57" spans="1:17" ht="17.45" customHeight="1">
      <c r="A57" s="32" t="s">
        <v>41</v>
      </c>
      <c r="B57" s="6" t="s">
        <v>157</v>
      </c>
      <c r="C57" s="7" t="s">
        <v>100</v>
      </c>
      <c r="D57" s="44"/>
      <c r="E57" s="36"/>
      <c r="F57" s="36"/>
      <c r="G57" s="36">
        <v>21.85</v>
      </c>
      <c r="H57" s="36"/>
      <c r="I57" s="21">
        <f t="shared" si="3"/>
        <v>21.85</v>
      </c>
      <c r="J57" s="33"/>
      <c r="K57" s="33"/>
      <c r="L57" s="33"/>
      <c r="M57" s="33"/>
      <c r="N57" s="33">
        <v>51.98</v>
      </c>
      <c r="O57" s="16">
        <f t="shared" si="4"/>
        <v>51.98</v>
      </c>
      <c r="P57" s="22">
        <f t="shared" si="5"/>
        <v>73.83</v>
      </c>
      <c r="Q57" s="27"/>
    </row>
    <row r="58" spans="1:17" ht="17.45" customHeight="1">
      <c r="A58" s="32" t="s">
        <v>42</v>
      </c>
      <c r="B58" s="6" t="s">
        <v>192</v>
      </c>
      <c r="C58" s="11" t="s">
        <v>160</v>
      </c>
      <c r="D58" s="36"/>
      <c r="E58" s="36"/>
      <c r="F58" s="36"/>
      <c r="G58" s="36"/>
      <c r="H58" s="36"/>
      <c r="I58" s="21">
        <f t="shared" si="3"/>
        <v>0</v>
      </c>
      <c r="J58" s="33"/>
      <c r="K58" s="33"/>
      <c r="L58" s="33"/>
      <c r="M58" s="33">
        <v>72.91</v>
      </c>
      <c r="N58" s="33"/>
      <c r="O58" s="21">
        <f t="shared" si="4"/>
        <v>72.91</v>
      </c>
      <c r="P58" s="23">
        <f t="shared" si="5"/>
        <v>72.91</v>
      </c>
      <c r="Q58" s="27"/>
    </row>
    <row r="59" spans="1:17" ht="17.45" customHeight="1">
      <c r="A59" s="32" t="s">
        <v>43</v>
      </c>
      <c r="B59" s="6" t="s">
        <v>122</v>
      </c>
      <c r="C59" s="11" t="s">
        <v>108</v>
      </c>
      <c r="D59" s="36"/>
      <c r="E59" s="36">
        <v>39.15</v>
      </c>
      <c r="F59" s="36"/>
      <c r="G59" s="36"/>
      <c r="H59" s="36"/>
      <c r="I59" s="21">
        <f t="shared" si="3"/>
        <v>39.15</v>
      </c>
      <c r="J59" s="33"/>
      <c r="K59" s="33"/>
      <c r="L59" s="33"/>
      <c r="M59" s="33">
        <v>29.58</v>
      </c>
      <c r="N59" s="33"/>
      <c r="O59" s="16">
        <f t="shared" si="4"/>
        <v>29.58</v>
      </c>
      <c r="P59" s="24">
        <f t="shared" si="5"/>
        <v>68.72999999999999</v>
      </c>
    </row>
    <row r="60" spans="1:17" ht="17.45" customHeight="1">
      <c r="A60" s="32" t="s">
        <v>44</v>
      </c>
      <c r="B60" s="9" t="s">
        <v>194</v>
      </c>
      <c r="C60" s="10" t="s">
        <v>100</v>
      </c>
      <c r="D60" s="47"/>
      <c r="E60" s="43"/>
      <c r="F60" s="43"/>
      <c r="G60" s="43"/>
      <c r="H60" s="43"/>
      <c r="I60" s="21">
        <f t="shared" si="3"/>
        <v>0</v>
      </c>
      <c r="J60" s="33"/>
      <c r="K60" s="34"/>
      <c r="L60" s="34"/>
      <c r="M60" s="34">
        <v>52.21</v>
      </c>
      <c r="N60" s="34"/>
      <c r="O60" s="16">
        <f t="shared" si="4"/>
        <v>52.21</v>
      </c>
      <c r="P60" s="24">
        <f t="shared" si="5"/>
        <v>52.21</v>
      </c>
    </row>
    <row r="61" spans="1:17" ht="17.45" customHeight="1">
      <c r="A61" s="32" t="s">
        <v>144</v>
      </c>
      <c r="B61" s="9" t="s">
        <v>204</v>
      </c>
      <c r="C61" s="46" t="s">
        <v>112</v>
      </c>
      <c r="D61" s="36"/>
      <c r="E61" s="43"/>
      <c r="F61" s="43"/>
      <c r="G61" s="43"/>
      <c r="H61" s="43"/>
      <c r="I61" s="21">
        <f t="shared" si="3"/>
        <v>0</v>
      </c>
      <c r="J61" s="33"/>
      <c r="K61" s="34"/>
      <c r="L61" s="34"/>
      <c r="M61" s="34">
        <v>51.29</v>
      </c>
      <c r="N61" s="34"/>
      <c r="O61" s="16">
        <f t="shared" si="4"/>
        <v>51.29</v>
      </c>
      <c r="P61" s="24">
        <f t="shared" si="5"/>
        <v>51.29</v>
      </c>
    </row>
    <row r="62" spans="1:17" ht="17.45" customHeight="1">
      <c r="A62" s="32" t="s">
        <v>45</v>
      </c>
      <c r="B62" s="9" t="s">
        <v>176</v>
      </c>
      <c r="C62" s="46" t="s">
        <v>112</v>
      </c>
      <c r="D62" s="36"/>
      <c r="E62" s="43">
        <v>13.2</v>
      </c>
      <c r="F62" s="43"/>
      <c r="G62" s="43">
        <v>3.91</v>
      </c>
      <c r="H62" s="43">
        <v>10.58</v>
      </c>
      <c r="I62" s="21">
        <f t="shared" si="3"/>
        <v>27.689999999999998</v>
      </c>
      <c r="J62" s="33"/>
      <c r="K62" s="34">
        <v>11.5</v>
      </c>
      <c r="L62" s="34">
        <v>6.9</v>
      </c>
      <c r="M62" s="34">
        <v>4</v>
      </c>
      <c r="N62" s="34"/>
      <c r="O62" s="16">
        <f t="shared" si="4"/>
        <v>22.4</v>
      </c>
      <c r="P62" s="24">
        <f t="shared" si="5"/>
        <v>50.089999999999996</v>
      </c>
    </row>
    <row r="63" spans="1:17" ht="17.45" customHeight="1">
      <c r="A63" s="32" t="s">
        <v>46</v>
      </c>
      <c r="B63" s="9" t="s">
        <v>158</v>
      </c>
      <c r="C63" s="46" t="s">
        <v>151</v>
      </c>
      <c r="D63" s="36"/>
      <c r="E63" s="43"/>
      <c r="F63" s="43"/>
      <c r="G63" s="43">
        <v>19.32</v>
      </c>
      <c r="H63" s="43"/>
      <c r="I63" s="21">
        <f t="shared" si="3"/>
        <v>19.32</v>
      </c>
      <c r="J63" s="33"/>
      <c r="K63" s="34"/>
      <c r="L63" s="34"/>
      <c r="M63" s="34"/>
      <c r="N63" s="34">
        <v>23</v>
      </c>
      <c r="O63" s="16">
        <f t="shared" si="4"/>
        <v>23</v>
      </c>
      <c r="P63" s="24">
        <f t="shared" si="5"/>
        <v>42.32</v>
      </c>
    </row>
    <row r="64" spans="1:17" ht="17.45" customHeight="1">
      <c r="A64" s="32" t="s">
        <v>47</v>
      </c>
      <c r="B64" s="9" t="s">
        <v>109</v>
      </c>
      <c r="C64" s="46" t="s">
        <v>106</v>
      </c>
      <c r="D64" s="36">
        <v>7.4249999999999998</v>
      </c>
      <c r="E64" s="43">
        <v>17.399999999999999</v>
      </c>
      <c r="F64" s="43"/>
      <c r="G64" s="43">
        <v>12.06</v>
      </c>
      <c r="H64" s="43"/>
      <c r="I64" s="21">
        <f t="shared" si="3"/>
        <v>36.884999999999998</v>
      </c>
      <c r="J64" s="33"/>
      <c r="K64" s="34"/>
      <c r="L64" s="34"/>
      <c r="M64" s="34"/>
      <c r="N64" s="34"/>
      <c r="O64" s="16">
        <f t="shared" si="4"/>
        <v>0</v>
      </c>
      <c r="P64" s="24">
        <f t="shared" si="5"/>
        <v>36.884999999999998</v>
      </c>
    </row>
    <row r="65" spans="1:16" ht="17.45" customHeight="1">
      <c r="A65" s="32" t="s">
        <v>48</v>
      </c>
      <c r="B65" s="48" t="s">
        <v>153</v>
      </c>
      <c r="C65" s="7" t="s">
        <v>115</v>
      </c>
      <c r="D65" s="36"/>
      <c r="E65" s="36"/>
      <c r="F65" s="36">
        <v>4.55</v>
      </c>
      <c r="G65" s="36">
        <v>10.35</v>
      </c>
      <c r="H65" s="36"/>
      <c r="I65" s="21">
        <f t="shared" si="3"/>
        <v>14.899999999999999</v>
      </c>
      <c r="J65" s="33">
        <v>9.89</v>
      </c>
      <c r="K65" s="34"/>
      <c r="L65" s="34">
        <v>11.27</v>
      </c>
      <c r="M65" s="34"/>
      <c r="N65" s="34"/>
      <c r="O65" s="16">
        <f t="shared" si="4"/>
        <v>21.16</v>
      </c>
      <c r="P65" s="24">
        <f t="shared" si="5"/>
        <v>36.06</v>
      </c>
    </row>
    <row r="66" spans="1:16" ht="17.45" customHeight="1">
      <c r="A66" s="32" t="s">
        <v>49</v>
      </c>
      <c r="B66" s="48" t="s">
        <v>193</v>
      </c>
      <c r="C66" s="7" t="s">
        <v>100</v>
      </c>
      <c r="D66" s="36"/>
      <c r="E66" s="36"/>
      <c r="F66" s="36"/>
      <c r="G66" s="36"/>
      <c r="H66" s="36"/>
      <c r="I66" s="16">
        <f t="shared" si="3"/>
        <v>0</v>
      </c>
      <c r="J66" s="35"/>
      <c r="K66" s="34"/>
      <c r="L66" s="34"/>
      <c r="M66" s="34">
        <v>34.729999999999997</v>
      </c>
      <c r="N66" s="34"/>
      <c r="O66" s="16">
        <f t="shared" si="4"/>
        <v>34.729999999999997</v>
      </c>
      <c r="P66" s="24">
        <f t="shared" si="5"/>
        <v>34.729999999999997</v>
      </c>
    </row>
    <row r="67" spans="1:16" ht="17.45" customHeight="1">
      <c r="A67" s="32" t="s">
        <v>50</v>
      </c>
      <c r="B67" s="48" t="s">
        <v>156</v>
      </c>
      <c r="C67" s="7" t="s">
        <v>135</v>
      </c>
      <c r="D67" s="36"/>
      <c r="E67" s="36"/>
      <c r="F67" s="36"/>
      <c r="G67" s="36">
        <v>16.100000000000001</v>
      </c>
      <c r="H67" s="36"/>
      <c r="I67" s="16">
        <f t="shared" si="3"/>
        <v>16.100000000000001</v>
      </c>
      <c r="J67" s="35"/>
      <c r="K67" s="34">
        <v>13.11</v>
      </c>
      <c r="L67" s="34"/>
      <c r="M67" s="34"/>
      <c r="N67" s="34"/>
      <c r="O67" s="16">
        <f t="shared" si="4"/>
        <v>13.11</v>
      </c>
      <c r="P67" s="24">
        <f t="shared" si="5"/>
        <v>29.21</v>
      </c>
    </row>
    <row r="68" spans="1:16" ht="17.45" customHeight="1">
      <c r="A68" s="32" t="s">
        <v>51</v>
      </c>
      <c r="B68" s="48" t="s">
        <v>178</v>
      </c>
      <c r="C68" s="7" t="s">
        <v>133</v>
      </c>
      <c r="D68" s="36"/>
      <c r="E68" s="36"/>
      <c r="F68" s="36"/>
      <c r="G68" s="36"/>
      <c r="H68" s="36"/>
      <c r="I68" s="16">
        <f t="shared" si="3"/>
        <v>0</v>
      </c>
      <c r="J68" s="35"/>
      <c r="K68" s="34">
        <v>21.95</v>
      </c>
      <c r="L68" s="34"/>
      <c r="M68" s="34">
        <v>6.44</v>
      </c>
      <c r="N68" s="34"/>
      <c r="O68" s="16">
        <f t="shared" si="4"/>
        <v>28.39</v>
      </c>
      <c r="P68" s="24">
        <f t="shared" si="5"/>
        <v>28.39</v>
      </c>
    </row>
    <row r="69" spans="1:16" ht="17.45" customHeight="1">
      <c r="A69" s="32" t="s">
        <v>52</v>
      </c>
      <c r="B69" s="48" t="s">
        <v>138</v>
      </c>
      <c r="C69" s="7" t="s">
        <v>139</v>
      </c>
      <c r="D69" s="36"/>
      <c r="E69" s="36">
        <v>17.32</v>
      </c>
      <c r="F69" s="36"/>
      <c r="G69" s="36"/>
      <c r="H69" s="36"/>
      <c r="I69" s="16">
        <f t="shared" si="3"/>
        <v>17.32</v>
      </c>
      <c r="J69" s="35"/>
      <c r="K69" s="34"/>
      <c r="L69" s="34"/>
      <c r="M69" s="34"/>
      <c r="N69" s="34"/>
      <c r="O69" s="16">
        <f t="shared" si="4"/>
        <v>0</v>
      </c>
      <c r="P69" s="24">
        <f t="shared" si="5"/>
        <v>17.32</v>
      </c>
    </row>
    <row r="70" spans="1:16" ht="17.45" customHeight="1">
      <c r="A70" s="32" t="s">
        <v>53</v>
      </c>
      <c r="B70" s="48" t="s">
        <v>155</v>
      </c>
      <c r="C70" s="7" t="s">
        <v>108</v>
      </c>
      <c r="D70" s="36"/>
      <c r="E70" s="36"/>
      <c r="F70" s="36">
        <v>16</v>
      </c>
      <c r="G70" s="36"/>
      <c r="H70" s="36"/>
      <c r="I70" s="16">
        <f t="shared" si="3"/>
        <v>16</v>
      </c>
      <c r="J70" s="35"/>
      <c r="K70" s="34"/>
      <c r="L70" s="34"/>
      <c r="M70" s="34"/>
      <c r="N70" s="34"/>
      <c r="O70" s="16">
        <f t="shared" si="4"/>
        <v>0</v>
      </c>
      <c r="P70" s="24">
        <f t="shared" si="5"/>
        <v>16</v>
      </c>
    </row>
    <row r="71" spans="1:16" ht="17.45" customHeight="1">
      <c r="A71" s="32" t="s">
        <v>54</v>
      </c>
      <c r="B71" s="48" t="s">
        <v>127</v>
      </c>
      <c r="C71" s="7" t="s">
        <v>112</v>
      </c>
      <c r="D71" s="36"/>
      <c r="E71" s="36">
        <v>8.1</v>
      </c>
      <c r="F71" s="36">
        <v>7.35</v>
      </c>
      <c r="G71" s="36"/>
      <c r="H71" s="36"/>
      <c r="I71" s="16">
        <f t="shared" ref="I71:I102" si="6">SUM(D71:H71)</f>
        <v>15.45</v>
      </c>
      <c r="J71" s="35"/>
      <c r="K71" s="34"/>
      <c r="L71" s="34"/>
      <c r="M71" s="34"/>
      <c r="N71" s="34"/>
      <c r="O71" s="16">
        <f t="shared" ref="O71:O102" si="7">SUM(J71:N71)</f>
        <v>0</v>
      </c>
      <c r="P71" s="24">
        <f t="shared" ref="P71:P102" si="8">SUM(O71,I71)</f>
        <v>15.45</v>
      </c>
    </row>
    <row r="72" spans="1:16" ht="17.45" customHeight="1">
      <c r="A72" s="32" t="s">
        <v>55</v>
      </c>
      <c r="B72" s="48" t="s">
        <v>128</v>
      </c>
      <c r="C72" s="7" t="s">
        <v>106</v>
      </c>
      <c r="D72" s="36"/>
      <c r="E72" s="36">
        <v>6.35</v>
      </c>
      <c r="F72" s="36">
        <v>7.35</v>
      </c>
      <c r="G72" s="36"/>
      <c r="H72" s="36"/>
      <c r="I72" s="16">
        <f t="shared" si="6"/>
        <v>13.7</v>
      </c>
      <c r="J72" s="35"/>
      <c r="K72" s="34"/>
      <c r="L72" s="34"/>
      <c r="M72" s="34"/>
      <c r="N72" s="34"/>
      <c r="O72" s="16">
        <f t="shared" si="7"/>
        <v>0</v>
      </c>
      <c r="P72" s="24">
        <f t="shared" si="8"/>
        <v>13.7</v>
      </c>
    </row>
    <row r="73" spans="1:16" ht="17.45" customHeight="1">
      <c r="A73" s="32" t="s">
        <v>56</v>
      </c>
      <c r="B73" s="48" t="s">
        <v>137</v>
      </c>
      <c r="C73" s="7" t="s">
        <v>100</v>
      </c>
      <c r="D73" s="36"/>
      <c r="E73" s="36">
        <v>3.8</v>
      </c>
      <c r="F73" s="36"/>
      <c r="G73" s="36"/>
      <c r="H73" s="36"/>
      <c r="I73" s="19">
        <f t="shared" si="6"/>
        <v>3.8</v>
      </c>
      <c r="J73" s="35"/>
      <c r="K73" s="34"/>
      <c r="L73" s="34"/>
      <c r="M73" s="34"/>
      <c r="N73" s="34"/>
      <c r="O73" s="19">
        <f t="shared" si="7"/>
        <v>0</v>
      </c>
      <c r="P73" s="25">
        <f t="shared" si="8"/>
        <v>3.8</v>
      </c>
    </row>
    <row r="74" spans="1:16" ht="17.45" customHeight="1">
      <c r="A74" s="32" t="s">
        <v>57</v>
      </c>
      <c r="D74"/>
      <c r="E74"/>
      <c r="F74"/>
      <c r="G74"/>
      <c r="H74"/>
    </row>
    <row r="75" spans="1:16" ht="18.75">
      <c r="A75" s="32" t="s">
        <v>58</v>
      </c>
    </row>
    <row r="76" spans="1:16" ht="18.75">
      <c r="A76" s="32" t="s">
        <v>59</v>
      </c>
    </row>
    <row r="77" spans="1:16" ht="18.75">
      <c r="A77" s="32" t="s">
        <v>60</v>
      </c>
    </row>
    <row r="78" spans="1:16" ht="18.75">
      <c r="A78" s="32" t="s">
        <v>61</v>
      </c>
    </row>
    <row r="79" spans="1:16" ht="18.75">
      <c r="A79" s="32" t="s">
        <v>62</v>
      </c>
      <c r="B79" s="28"/>
      <c r="C79" s="29"/>
    </row>
    <row r="80" spans="1:16" ht="18.75">
      <c r="A80" s="32" t="s">
        <v>63</v>
      </c>
      <c r="B80" s="28"/>
      <c r="C80" s="29"/>
    </row>
    <row r="81" spans="1:3" ht="18.75">
      <c r="A81" s="32" t="s">
        <v>64</v>
      </c>
      <c r="B81" s="28"/>
      <c r="C81" s="29"/>
    </row>
    <row r="82" spans="1:3" ht="18.75">
      <c r="A82" s="32" t="s">
        <v>65</v>
      </c>
    </row>
    <row r="83" spans="1:3" ht="18.75">
      <c r="A83" s="32" t="s">
        <v>66</v>
      </c>
    </row>
    <row r="84" spans="1:3" ht="18.75">
      <c r="A84" s="32" t="s">
        <v>67</v>
      </c>
    </row>
    <row r="85" spans="1:3" ht="18.75">
      <c r="A85" s="32" t="s">
        <v>68</v>
      </c>
    </row>
    <row r="86" spans="1:3" ht="18.75">
      <c r="A86" s="32" t="s">
        <v>69</v>
      </c>
    </row>
    <row r="87" spans="1:3" ht="18.75">
      <c r="A87" s="32" t="s">
        <v>70</v>
      </c>
    </row>
    <row r="88" spans="1:3" ht="18.75">
      <c r="A88" s="32" t="s">
        <v>71</v>
      </c>
    </row>
    <row r="89" spans="1:3" ht="18.75">
      <c r="A89" s="32" t="s">
        <v>72</v>
      </c>
    </row>
    <row r="90" spans="1:3" ht="18.75">
      <c r="A90" s="32" t="s">
        <v>73</v>
      </c>
    </row>
    <row r="91" spans="1:3" ht="18.75">
      <c r="A91" s="32" t="s">
        <v>74</v>
      </c>
    </row>
    <row r="92" spans="1:3" ht="18.75">
      <c r="A92" s="32" t="s">
        <v>75</v>
      </c>
    </row>
    <row r="93" spans="1:3" ht="18.75">
      <c r="A93" s="32" t="s">
        <v>76</v>
      </c>
    </row>
    <row r="94" spans="1:3" ht="18.75">
      <c r="A94" s="32" t="s">
        <v>77</v>
      </c>
    </row>
    <row r="95" spans="1:3" ht="18.75">
      <c r="A95" s="32" t="s">
        <v>78</v>
      </c>
    </row>
    <row r="96" spans="1:3" ht="18.75">
      <c r="A96" s="32" t="s">
        <v>79</v>
      </c>
    </row>
    <row r="97" spans="1:1" ht="18.75">
      <c r="A97" s="32" t="s">
        <v>80</v>
      </c>
    </row>
    <row r="98" spans="1:1" ht="18.75">
      <c r="A98" s="32" t="s">
        <v>81</v>
      </c>
    </row>
    <row r="99" spans="1:1" ht="18.75">
      <c r="A99" s="32" t="s">
        <v>82</v>
      </c>
    </row>
    <row r="100" spans="1:1" ht="18.75">
      <c r="A100" s="32" t="s">
        <v>83</v>
      </c>
    </row>
    <row r="101" spans="1:1" ht="18.75">
      <c r="A101" s="32" t="s">
        <v>84</v>
      </c>
    </row>
    <row r="102" spans="1:1" ht="18.75">
      <c r="A102" s="32" t="s">
        <v>85</v>
      </c>
    </row>
    <row r="103" spans="1:1" ht="18.75">
      <c r="A103" s="32" t="s">
        <v>86</v>
      </c>
    </row>
    <row r="104" spans="1:1" ht="18.75">
      <c r="A104" s="32" t="s">
        <v>87</v>
      </c>
    </row>
    <row r="105" spans="1:1" ht="18.75">
      <c r="A105" s="32" t="s">
        <v>88</v>
      </c>
    </row>
    <row r="106" spans="1:1" ht="18.75">
      <c r="A106" s="32" t="s">
        <v>89</v>
      </c>
    </row>
    <row r="107" spans="1:1" ht="18.75">
      <c r="A107" s="32" t="s">
        <v>90</v>
      </c>
    </row>
    <row r="108" spans="1:1" ht="18.75">
      <c r="A108" s="32" t="s">
        <v>91</v>
      </c>
    </row>
    <row r="109" spans="1:1" ht="18.75">
      <c r="A109" s="32" t="s">
        <v>92</v>
      </c>
    </row>
    <row r="110" spans="1:1" ht="18.75">
      <c r="A110" s="32" t="s">
        <v>93</v>
      </c>
    </row>
    <row r="111" spans="1:1" ht="18.75">
      <c r="A111" s="32" t="s">
        <v>94</v>
      </c>
    </row>
    <row r="112" spans="1:1" ht="18.75">
      <c r="A112" s="32" t="s">
        <v>169</v>
      </c>
    </row>
    <row r="113" spans="1:1" ht="18.75">
      <c r="A113" s="32" t="s">
        <v>177</v>
      </c>
    </row>
    <row r="114" spans="1:1" ht="18.75">
      <c r="A114" s="32" t="s">
        <v>180</v>
      </c>
    </row>
    <row r="115" spans="1:1" ht="18.75">
      <c r="A115" s="32" t="s">
        <v>195</v>
      </c>
    </row>
    <row r="116" spans="1:1" ht="18.75">
      <c r="A116" s="32" t="s">
        <v>196</v>
      </c>
    </row>
    <row r="117" spans="1:1" ht="18.75">
      <c r="A117" s="32" t="s">
        <v>197</v>
      </c>
    </row>
    <row r="118" spans="1:1" ht="18.75">
      <c r="A118" s="32" t="s">
        <v>198</v>
      </c>
    </row>
    <row r="119" spans="1:1" ht="18.75">
      <c r="A119" s="32" t="s">
        <v>199</v>
      </c>
    </row>
    <row r="120" spans="1:1" ht="18.75">
      <c r="A120" s="32" t="s">
        <v>200</v>
      </c>
    </row>
    <row r="121" spans="1:1" ht="18.75">
      <c r="A121" s="32" t="s">
        <v>201</v>
      </c>
    </row>
    <row r="122" spans="1:1" ht="18.75">
      <c r="A122" s="32" t="s">
        <v>202</v>
      </c>
    </row>
    <row r="123" spans="1:1" ht="18.75">
      <c r="A123" s="32" t="s">
        <v>203</v>
      </c>
    </row>
    <row r="124" spans="1:1" ht="18.75">
      <c r="A124" s="32" t="s">
        <v>209</v>
      </c>
    </row>
    <row r="125" spans="1:1" ht="18.75">
      <c r="A125" s="5"/>
    </row>
    <row r="126" spans="1:1" ht="18.75">
      <c r="A126" s="5"/>
    </row>
    <row r="127" spans="1:1" ht="18.75">
      <c r="A127" s="5"/>
    </row>
    <row r="128" spans="1:1" ht="18.75">
      <c r="A128" s="5"/>
    </row>
    <row r="129" spans="1:1" ht="18.75">
      <c r="A129" s="5"/>
    </row>
    <row r="130" spans="1:1" ht="18.75">
      <c r="A130" s="5"/>
    </row>
    <row r="131" spans="1:1" ht="18.75">
      <c r="A131" s="5"/>
    </row>
    <row r="132" spans="1:1" ht="18.75">
      <c r="A132" s="5"/>
    </row>
    <row r="133" spans="1:1" ht="18.75">
      <c r="A133" s="5"/>
    </row>
    <row r="134" spans="1:1" ht="18.75">
      <c r="A134" s="5"/>
    </row>
    <row r="135" spans="1:1" ht="18.75">
      <c r="A135" s="5"/>
    </row>
    <row r="136" spans="1:1" ht="18.75">
      <c r="A136" s="5"/>
    </row>
    <row r="137" spans="1:1" ht="18.75">
      <c r="A137" s="5"/>
    </row>
    <row r="138" spans="1:1" ht="18.75">
      <c r="A138" s="5"/>
    </row>
    <row r="139" spans="1:1" ht="18.75">
      <c r="A139" s="5"/>
    </row>
    <row r="140" spans="1:1" ht="18.75">
      <c r="A140" s="5"/>
    </row>
  </sheetData>
  <mergeCells count="4">
    <mergeCell ref="A1:P1"/>
    <mergeCell ref="A2:P2"/>
    <mergeCell ref="A3:P3"/>
    <mergeCell ref="A4:P4"/>
  </mergeCells>
  <phoneticPr fontId="0" type="noConversion"/>
  <pageMargins left="0.17" right="0.25" top="0.27" bottom="0.28000000000000003" header="0.22" footer="0.23"/>
  <pageSetup paperSize="8" scale="90" fitToHeight="0" pageOrder="overThenDown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byliny_25-26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bmarsikova</cp:lastModifiedBy>
  <cp:revision>43</cp:revision>
  <cp:lastPrinted>2026-05-28T09:10:41Z</cp:lastPrinted>
  <dcterms:created xsi:type="dcterms:W3CDTF">2006-04-22T12:10:00Z</dcterms:created>
  <dcterms:modified xsi:type="dcterms:W3CDTF">2026-06-12T11:05:08Z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8608402BD6834E4BB7DF10B7B27CEB1C_12</vt:lpwstr>
  </property>
  <property fmtid="{D5CDD505-2E9C-101B-9397-08002B2CF9AE}" pid="3" name="KSOProductBuildVer">
    <vt:lpwstr>1033-12.2.0.21179</vt:lpwstr>
  </property>
</Properties>
</file>